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H29様式\"/>
    </mc:Choice>
  </mc:AlternateContent>
  <bookViews>
    <workbookView xWindow="-15" yWindow="-15" windowWidth="20520" windowHeight="4035" firstSheet="1" activeTab="1"/>
  </bookViews>
  <sheets>
    <sheet name="経理区分を１本化する場合" sheetId="2" r:id="rId1"/>
    <sheet name="経理区分を１本化する場合 (記入例)" sheetId="10" r:id="rId2"/>
    <sheet name="手引き記載例" sheetId="3" state="hidden" r:id="rId3"/>
  </sheets>
  <definedNames>
    <definedName name="_xlnm.Print_Area" localSheetId="0">経理区分を１本化する場合!$A$1:$P$41</definedName>
    <definedName name="_xlnm.Print_Area" localSheetId="1">'経理区分を１本化する場合 (記入例)'!$A$1:$P$50</definedName>
    <definedName name="_xlnm.Print_Area" localSheetId="2">手引き記載例!$A$1:$O$40</definedName>
    <definedName name="Z_4D33B020_8F18_431B_BFB6_22453331905E_.wvu.PrintArea" localSheetId="0" hidden="1">経理区分を１本化する場合!$A$1:$O$42</definedName>
    <definedName name="Z_4D33B020_8F18_431B_BFB6_22453331905E_.wvu.PrintArea" localSheetId="1" hidden="1">'経理区分を１本化する場合 (記入例)'!$A$1:$O$51</definedName>
    <definedName name="Z_4D33B020_8F18_431B_BFB6_22453331905E_.wvu.PrintArea" localSheetId="2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I30" i="2" l="1"/>
  <c r="I34" i="2" l="1"/>
  <c r="I33" i="2"/>
  <c r="I32" i="2"/>
  <c r="I31" i="2"/>
  <c r="I41" i="10" l="1"/>
  <c r="I43" i="10"/>
  <c r="D40" i="10" l="1"/>
  <c r="D41" i="10" s="1"/>
  <c r="H21" i="2" l="1"/>
  <c r="H18" i="2"/>
  <c r="H15" i="2"/>
  <c r="H12" i="2"/>
  <c r="H9" i="2"/>
  <c r="G24" i="2"/>
  <c r="F24" i="2"/>
  <c r="H24" i="2" l="1"/>
  <c r="D31" i="2"/>
  <c r="D32" i="2" s="1"/>
  <c r="H11" i="3" l="1"/>
  <c r="H12" i="3"/>
  <c r="H13" i="3"/>
  <c r="H9" i="3"/>
  <c r="F32" i="3"/>
  <c r="D32" i="3"/>
  <c r="K9" i="3"/>
  <c r="K24" i="3"/>
  <c r="H24" i="3"/>
</calcChain>
</file>

<file path=xl/sharedStrings.xml><?xml version="1.0" encoding="utf-8"?>
<sst xmlns="http://schemas.openxmlformats.org/spreadsheetml/2006/main" count="368" uniqueCount="101">
  <si>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</si>
  <si>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</si>
  <si>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</si>
  <si>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</si>
  <si>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</si>
  <si>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</si>
  <si>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</si>
  <si>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</si>
  <si>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</si>
  <si>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</si>
  <si>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</si>
  <si>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</si>
  <si>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</si>
  <si>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</si>
  <si>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</si>
  <si>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</si>
  <si>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</si>
  <si>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</si>
  <si>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</si>
  <si>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</si>
  <si>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</si>
  <si>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</si>
  <si>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</si>
  <si>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</si>
  <si>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</si>
  <si>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</si>
  <si>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</si>
  <si>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</si>
  <si>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</si>
  <si>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</si>
  <si>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</si>
  <si>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</si>
  <si>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</si>
  <si>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</si>
  <si>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</si>
  <si>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</si>
  <si>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</si>
  <si>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</si>
  <si>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</si>
  <si>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</si>
  <si>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</si>
  <si>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</si>
  <si>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</si>
  <si>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</si>
  <si>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</si>
  <si>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</si>
  <si>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</si>
  <si>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</si>
  <si>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</si>
  <si>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</si>
  <si>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</si>
  <si>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</si>
  <si>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</si>
  <si>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</si>
  <si>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</si>
  <si>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資源保全プラン</t>
    <rPh sb="0" eb="2">
      <t>シゲン</t>
    </rPh>
    <rPh sb="2" eb="4">
      <t>ホゼン</t>
    </rPh>
    <phoneticPr fontId="2"/>
  </si>
  <si>
    <t>広域化・体制強化</t>
    <rPh sb="0" eb="3">
      <t>コウイキカ</t>
    </rPh>
    <rPh sb="4" eb="6">
      <t>タイセイ</t>
    </rPh>
    <rPh sb="6" eb="8">
      <t>キョウカ</t>
    </rPh>
    <phoneticPr fontId="2"/>
  </si>
  <si>
    <t>農地維持</t>
    <rPh sb="0" eb="2">
      <t>ノウチ</t>
    </rPh>
    <rPh sb="2" eb="4">
      <t>イジ</t>
    </rPh>
    <phoneticPr fontId="2"/>
  </si>
  <si>
    <t>資源向上（長寿命化）</t>
    <rPh sb="0" eb="2">
      <t>シゲン</t>
    </rPh>
    <rPh sb="2" eb="4">
      <t>コウジョウ</t>
    </rPh>
    <rPh sb="5" eb="9">
      <t>チョウジュミョウカ</t>
    </rPh>
    <phoneticPr fontId="2"/>
  </si>
  <si>
    <t>資源向上（共同）</t>
    <rPh sb="0" eb="2">
      <t>シゲン</t>
    </rPh>
    <rPh sb="2" eb="4">
      <t>コウジョウ</t>
    </rPh>
    <rPh sb="5" eb="7">
      <t>キョウドウ</t>
    </rPh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</si>
  <si>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</si>
  <si>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</si>
  <si>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内　　容</t>
    <phoneticPr fontId="2"/>
  </si>
  <si>
    <t>分類</t>
    <phoneticPr fontId="2"/>
  </si>
  <si>
    <t>日付</t>
    <phoneticPr fontId="2"/>
  </si>
  <si>
    <t>領収書
番号</t>
    <phoneticPr fontId="2"/>
  </si>
  <si>
    <t>活動
実施日</t>
    <phoneticPr fontId="2"/>
  </si>
  <si>
    <t>備考</t>
    <phoneticPr fontId="2"/>
  </si>
  <si>
    <t>活動区分</t>
  </si>
  <si>
    <t>支出費目別金額</t>
    <phoneticPr fontId="2"/>
  </si>
  <si>
    <t>　1　日当</t>
    <phoneticPr fontId="2"/>
  </si>
  <si>
    <t>　2　購入・リース等</t>
    <rPh sb="3" eb="5">
      <t>コウニュウ</t>
    </rPh>
    <rPh sb="9" eb="10">
      <t>ナド</t>
    </rPh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</si>
  <si>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</si>
  <si>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</si>
  <si>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</si>
  <si>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</si>
  <si>
    <t>□</t>
    <phoneticPr fontId="2"/>
  </si>
  <si>
    <t>□</t>
    <phoneticPr fontId="2"/>
  </si>
  <si>
    <t>□</t>
    <phoneticPr fontId="2"/>
  </si>
  <si>
    <t>特例措置を適用した活動</t>
    <phoneticPr fontId="2"/>
  </si>
  <si>
    <t>特例措置を適用した活動</t>
    <phoneticPr fontId="2"/>
  </si>
  <si>
    <t>□</t>
    <phoneticPr fontId="2"/>
  </si>
  <si>
    <t>□</t>
    <phoneticPr fontId="2"/>
  </si>
  <si>
    <t>□</t>
    <phoneticPr fontId="2"/>
  </si>
  <si>
    <t>特例措置を適用した活動</t>
    <phoneticPr fontId="2"/>
  </si>
  <si>
    <r>
      <t>※領収書は、通し番号を記入した上で、必ず保管しておいてください。</t>
    </r>
    <r>
      <rPr>
        <sz val="11"/>
        <rFont val="ＭＳ Ｐゴシック"/>
        <family val="3"/>
        <charset val="128"/>
      </rPr>
      <t>（領収書は　1枚ずつ重ならないように貼付してください。）　</t>
    </r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phoneticPr fontId="2"/>
  </si>
  <si>
    <t>返還額、積立額</t>
    <rPh sb="0" eb="3">
      <t>ヘンカンガク</t>
    </rPh>
    <rPh sb="4" eb="7">
      <t>ツミタテガク</t>
    </rPh>
    <phoneticPr fontId="2"/>
  </si>
  <si>
    <t xml:space="preserve">  積立額</t>
    <rPh sb="2" eb="4">
      <t>ツミタテ</t>
    </rPh>
    <rPh sb="4" eb="5">
      <t>ガク</t>
    </rPh>
    <phoneticPr fontId="2"/>
  </si>
  <si>
    <t>3 外注費</t>
  </si>
  <si>
    <t>農地維持支払交付金</t>
    <rPh sb="0" eb="2">
      <t>ノウチ</t>
    </rPh>
    <rPh sb="2" eb="4">
      <t>イジ</t>
    </rPh>
    <rPh sb="4" eb="6">
      <t>シハラ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</si>
  <si>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</t>
    </rPh>
    <rPh sb="6" eb="9">
      <t>コウフキン</t>
    </rPh>
    <rPh sb="10" eb="12">
      <t>キョウドウ</t>
    </rPh>
    <phoneticPr fontId="2"/>
  </si>
  <si>
    <t>委託工事費</t>
    <rPh sb="0" eb="2">
      <t>イタク</t>
    </rPh>
    <rPh sb="2" eb="5">
      <t>コウジヒ</t>
    </rPh>
    <phoneticPr fontId="2"/>
  </si>
  <si>
    <t>資源向上支払交付（長寿命化）</t>
    <rPh sb="0" eb="2">
      <t>シゲン</t>
    </rPh>
    <rPh sb="2" eb="4">
      <t>コウジョウ</t>
    </rPh>
    <rPh sb="4" eb="6">
      <t>シハラ</t>
    </rPh>
    <rPh sb="6" eb="8">
      <t>コウフ</t>
    </rPh>
    <rPh sb="9" eb="10">
      <t>チョウ</t>
    </rPh>
    <rPh sb="10" eb="12">
      <t>ジュミョウ</t>
    </rPh>
    <rPh sb="12" eb="13">
      <t>カ</t>
    </rPh>
    <phoneticPr fontId="2"/>
  </si>
  <si>
    <t>自治会より補填</t>
    <rPh sb="0" eb="3">
      <t>ジチカイ</t>
    </rPh>
    <rPh sb="5" eb="7">
      <t>ホテン</t>
    </rPh>
    <phoneticPr fontId="2"/>
  </si>
  <si>
    <t>日当（自治会）</t>
    <rPh sb="0" eb="2">
      <t>ニットウ</t>
    </rPh>
    <rPh sb="3" eb="6">
      <t>ジチカイ</t>
    </rPh>
    <phoneticPr fontId="2"/>
  </si>
  <si>
    <t>滋賀まるごと保全隊</t>
    <phoneticPr fontId="2"/>
  </si>
  <si>
    <t>水土里ネット滋賀</t>
    <rPh sb="0" eb="3">
      <t>ミズツチサト</t>
    </rPh>
    <rPh sb="6" eb="8">
      <t>シガ</t>
    </rPh>
    <phoneticPr fontId="2"/>
  </si>
  <si>
    <t>〇〇建設(株)</t>
    <rPh sb="2" eb="4">
      <t>ケンセツ</t>
    </rPh>
    <rPh sb="4" eb="7">
      <t>カブ</t>
    </rPh>
    <phoneticPr fontId="2"/>
  </si>
  <si>
    <t>事務委託費</t>
    <rPh sb="0" eb="2">
      <t>ジム</t>
    </rPh>
    <rPh sb="2" eb="4">
      <t>イタク</t>
    </rPh>
    <rPh sb="4" eb="5">
      <t>ヒ</t>
    </rPh>
    <phoneticPr fontId="2"/>
  </si>
  <si>
    <t>■</t>
    <phoneticPr fontId="2"/>
  </si>
  <si>
    <t>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</si>
</sst>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292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9" fillId="2" borderId="0" xfId="3" applyFont="1" applyFill="1" applyBorder="1" applyAlignment="1">
      <alignment horizontal="left"/>
    </xf>
    <xf numFmtId="0" fontId="10" fillId="2" borderId="25" xfId="3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 wrapText="1" shrinkToFit="1" readingOrder="1"/>
    </xf>
    <xf numFmtId="0" fontId="8" fillId="2" borderId="0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 wrapText="1"/>
    </xf>
    <xf numFmtId="177" fontId="11" fillId="2" borderId="0" xfId="4" applyNumberFormat="1" applyFont="1" applyFill="1" applyBorder="1" applyAlignment="1">
      <alignment horizontal="center" vertical="center" shrinkToFit="1" readingOrder="1"/>
    </xf>
    <xf numFmtId="0" fontId="8" fillId="2" borderId="0" xfId="5" applyFont="1" applyFill="1" applyBorder="1" applyAlignment="1">
      <alignment horizontal="left" vertical="center"/>
    </xf>
    <xf numFmtId="0" fontId="19" fillId="2" borderId="0" xfId="3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 wrapText="1"/>
    </xf>
    <xf numFmtId="0" fontId="0" fillId="2" borderId="4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7" fontId="0" fillId="2" borderId="46" xfId="1" applyNumberFormat="1" applyFont="1" applyFill="1" applyBorder="1" applyAlignment="1">
      <alignment horizontal="right" vertical="center"/>
    </xf>
    <xf numFmtId="177" fontId="0" fillId="2" borderId="20" xfId="1" applyNumberFormat="1" applyFont="1" applyFill="1" applyBorder="1" applyAlignment="1">
      <alignment horizontal="right" vertical="center"/>
    </xf>
    <xf numFmtId="177" fontId="0" fillId="2" borderId="17" xfId="1" applyNumberFormat="1" applyFont="1" applyFill="1" applyBorder="1" applyAlignment="1">
      <alignment horizontal="right" vertical="center"/>
    </xf>
    <xf numFmtId="0" fontId="0" fillId="2" borderId="47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vertical="center"/>
    </xf>
    <xf numFmtId="0" fontId="0" fillId="2" borderId="0" xfId="0" applyFont="1" applyFill="1"/>
    <xf numFmtId="0" fontId="10" fillId="2" borderId="2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0" fontId="0" fillId="2" borderId="4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0" fillId="2" borderId="39" xfId="0" applyNumberFormat="1" applyFont="1" applyFill="1" applyBorder="1" applyAlignment="1">
      <alignment horizontal="center" vertical="center"/>
    </xf>
    <xf numFmtId="176" fontId="0" fillId="2" borderId="36" xfId="0" applyNumberFormat="1" applyFont="1" applyFill="1" applyBorder="1" applyAlignment="1">
      <alignment horizontal="center" vertical="center"/>
    </xf>
    <xf numFmtId="176" fontId="0" fillId="2" borderId="61" xfId="0" applyNumberFormat="1" applyFont="1" applyFill="1" applyBorder="1" applyAlignment="1">
      <alignment horizontal="center" vertical="center"/>
    </xf>
    <xf numFmtId="0" fontId="0" fillId="2" borderId="77" xfId="0" applyNumberFormat="1" applyFont="1" applyFill="1" applyBorder="1" applyAlignment="1">
      <alignment horizontal="center" vertical="center"/>
    </xf>
    <xf numFmtId="0" fontId="0" fillId="2" borderId="57" xfId="0" applyNumberFormat="1" applyFont="1" applyFill="1" applyBorder="1" applyAlignment="1">
      <alignment horizontal="center" vertical="center"/>
    </xf>
    <xf numFmtId="0" fontId="0" fillId="2" borderId="58" xfId="0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left" vertical="center" wrapText="1"/>
    </xf>
    <xf numFmtId="0" fontId="0" fillId="2" borderId="80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79" xfId="0" applyFont="1" applyFill="1" applyBorder="1" applyAlignment="1">
      <alignment horizontal="left" vertical="center" wrapText="1"/>
    </xf>
    <xf numFmtId="0" fontId="0" fillId="2" borderId="50" xfId="0" applyFont="1" applyFill="1" applyBorder="1" applyAlignment="1">
      <alignment horizontal="left" vertical="center" wrapText="1"/>
    </xf>
    <xf numFmtId="0" fontId="0" fillId="2" borderId="75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77" fontId="0" fillId="2" borderId="36" xfId="1" applyNumberFormat="1" applyFont="1" applyFill="1" applyBorder="1" applyAlignment="1">
      <alignment horizontal="right" vertical="center" shrinkToFit="1"/>
    </xf>
    <xf numFmtId="177" fontId="0" fillId="2" borderId="3" xfId="1" applyNumberFormat="1" applyFont="1" applyFill="1" applyBorder="1" applyAlignment="1">
      <alignment horizontal="right" vertical="center" shrinkToFit="1"/>
    </xf>
    <xf numFmtId="177" fontId="0" fillId="2" borderId="57" xfId="1" applyNumberFormat="1" applyFont="1" applyFill="1" applyBorder="1" applyAlignment="1">
      <alignment horizontal="right" vertical="center"/>
    </xf>
    <xf numFmtId="177" fontId="0" fillId="2" borderId="4" xfId="1" applyNumberFormat="1" applyFont="1" applyFill="1" applyBorder="1" applyAlignment="1">
      <alignment horizontal="right" vertical="center"/>
    </xf>
    <xf numFmtId="177" fontId="0" fillId="2" borderId="38" xfId="1" applyNumberFormat="1" applyFont="1" applyFill="1" applyBorder="1" applyAlignment="1">
      <alignment horizontal="right" vertical="center"/>
    </xf>
    <xf numFmtId="177" fontId="0" fillId="2" borderId="5" xfId="1" applyNumberFormat="1" applyFont="1" applyFill="1" applyBorder="1" applyAlignment="1">
      <alignment horizontal="right" vertical="center"/>
    </xf>
    <xf numFmtId="0" fontId="8" fillId="2" borderId="11" xfId="5" applyFont="1" applyFill="1" applyBorder="1" applyAlignment="1">
      <alignment horizontal="left" vertical="center"/>
    </xf>
    <xf numFmtId="0" fontId="8" fillId="2" borderId="11" xfId="5" applyFont="1" applyFill="1" applyBorder="1" applyAlignment="1">
      <alignment horizontal="center" vertical="center"/>
    </xf>
    <xf numFmtId="177" fontId="0" fillId="2" borderId="31" xfId="1" applyNumberFormat="1" applyFont="1" applyFill="1" applyBorder="1" applyAlignment="1">
      <alignment horizontal="right" vertical="center" shrinkToFit="1"/>
    </xf>
    <xf numFmtId="177" fontId="0" fillId="2" borderId="71" xfId="1" applyNumberFormat="1" applyFont="1" applyFill="1" applyBorder="1" applyAlignment="1">
      <alignment horizontal="right" vertical="center"/>
    </xf>
    <xf numFmtId="177" fontId="0" fillId="2" borderId="35" xfId="1" applyNumberFormat="1" applyFont="1" applyFill="1" applyBorder="1" applyAlignment="1">
      <alignment horizontal="right" vertical="center"/>
    </xf>
    <xf numFmtId="0" fontId="11" fillId="2" borderId="14" xfId="4" applyFont="1" applyFill="1" applyBorder="1" applyAlignment="1">
      <alignment horizontal="center" vertical="center" wrapText="1" shrinkToFit="1" readingOrder="1"/>
    </xf>
    <xf numFmtId="0" fontId="11" fillId="2" borderId="13" xfId="4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177" fontId="0" fillId="2" borderId="61" xfId="1" applyNumberFormat="1" applyFont="1" applyFill="1" applyBorder="1" applyAlignment="1">
      <alignment horizontal="right" vertical="center" shrinkToFit="1"/>
    </xf>
    <xf numFmtId="0" fontId="11" fillId="2" borderId="50" xfId="4" applyFont="1" applyFill="1" applyBorder="1" applyAlignment="1">
      <alignment horizontal="left" vertical="center" shrinkToFit="1"/>
    </xf>
    <xf numFmtId="0" fontId="11" fillId="2" borderId="51" xfId="4" applyFont="1" applyFill="1" applyBorder="1" applyAlignment="1">
      <alignment horizontal="left" vertical="center" shrinkToFit="1"/>
    </xf>
    <xf numFmtId="0" fontId="11" fillId="2" borderId="55" xfId="4" applyFont="1" applyFill="1" applyBorder="1" applyAlignment="1">
      <alignment horizontal="center" vertical="center" shrinkToFit="1"/>
    </xf>
    <xf numFmtId="0" fontId="11" fillId="2" borderId="29" xfId="4" applyFont="1" applyFill="1" applyBorder="1" applyAlignment="1">
      <alignment horizontal="center" vertical="center" shrinkToFit="1"/>
    </xf>
    <xf numFmtId="177" fontId="11" fillId="2" borderId="55" xfId="4" applyNumberFormat="1" applyFont="1" applyFill="1" applyBorder="1" applyAlignment="1">
      <alignment horizontal="center" vertical="center" shrinkToFit="1" readingOrder="1"/>
    </xf>
    <xf numFmtId="177" fontId="11" fillId="2" borderId="29" xfId="4" applyNumberFormat="1" applyFont="1" applyFill="1" applyBorder="1" applyAlignment="1">
      <alignment horizontal="center" vertical="center" shrinkToFit="1" readingOrder="1"/>
    </xf>
    <xf numFmtId="0" fontId="11" fillId="2" borderId="52" xfId="4" applyFont="1" applyFill="1" applyBorder="1" applyAlignment="1">
      <alignment horizontal="center" vertical="center"/>
    </xf>
    <xf numFmtId="0" fontId="11" fillId="2" borderId="53" xfId="4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 wrapText="1"/>
    </xf>
    <xf numFmtId="0" fontId="1" fillId="2" borderId="68" xfId="0" applyFont="1" applyFill="1" applyBorder="1" applyAlignment="1">
      <alignment horizontal="center" vertical="center" wrapText="1" shrinkToFit="1"/>
    </xf>
    <xf numFmtId="0" fontId="1" fillId="2" borderId="64" xfId="0" applyFont="1" applyFill="1" applyBorder="1" applyAlignment="1">
      <alignment horizontal="center" vertical="center" wrapText="1" shrinkToFit="1"/>
    </xf>
    <xf numFmtId="0" fontId="1" fillId="2" borderId="44" xfId="0" applyFont="1" applyFill="1" applyBorder="1" applyAlignment="1">
      <alignment horizontal="center" vertical="center" wrapText="1" shrinkToFit="1"/>
    </xf>
    <xf numFmtId="0" fontId="1" fillId="2" borderId="45" xfId="0" applyFont="1" applyFill="1" applyBorder="1" applyAlignment="1">
      <alignment horizontal="center" vertical="center" wrapText="1" shrinkToFit="1"/>
    </xf>
    <xf numFmtId="0" fontId="11" fillId="2" borderId="11" xfId="4" applyFont="1" applyFill="1" applyBorder="1" applyAlignment="1">
      <alignment horizontal="left" vertical="center" shrinkToFit="1"/>
    </xf>
    <xf numFmtId="176" fontId="0" fillId="2" borderId="31" xfId="0" applyNumberFormat="1" applyFont="1" applyFill="1" applyBorder="1" applyAlignment="1">
      <alignment horizontal="center" vertical="center"/>
    </xf>
    <xf numFmtId="0" fontId="0" fillId="2" borderId="71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center" wrapText="1"/>
    </xf>
    <xf numFmtId="0" fontId="0" fillId="2" borderId="78" xfId="0" applyFont="1" applyFill="1" applyBorder="1" applyAlignment="1">
      <alignment horizontal="left" vertical="center" wrapText="1"/>
    </xf>
    <xf numFmtId="0" fontId="9" fillId="2" borderId="0" xfId="3" applyFont="1" applyFill="1" applyBorder="1" applyAlignment="1">
      <alignment horizontal="left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177" fontId="0" fillId="2" borderId="58" xfId="1" applyNumberFormat="1" applyFont="1" applyFill="1" applyBorder="1" applyAlignment="1">
      <alignment horizontal="right" vertical="center"/>
    </xf>
    <xf numFmtId="177" fontId="0" fillId="2" borderId="70" xfId="1" applyNumberFormat="1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20" fillId="2" borderId="25" xfId="3" applyFont="1" applyFill="1" applyBorder="1" applyAlignment="1">
      <alignment horizontal="left" vertical="center"/>
    </xf>
    <xf numFmtId="0" fontId="0" fillId="2" borderId="6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0" fillId="2" borderId="62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52" xfId="0" applyFont="1" applyFill="1" applyBorder="1" applyAlignment="1">
      <alignment vertical="center" wrapText="1"/>
    </xf>
    <xf numFmtId="0" fontId="1" fillId="2" borderId="76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6" fillId="2" borderId="55" xfId="4" applyFont="1" applyFill="1" applyBorder="1" applyAlignment="1">
      <alignment horizontal="center" vertical="center" shrinkToFit="1"/>
    </xf>
    <xf numFmtId="0" fontId="16" fillId="2" borderId="29" xfId="4" applyFont="1" applyFill="1" applyBorder="1" applyAlignment="1">
      <alignment horizontal="center" vertical="center" shrinkToFit="1"/>
    </xf>
    <xf numFmtId="177" fontId="16" fillId="2" borderId="55" xfId="4" applyNumberFormat="1" applyFont="1" applyFill="1" applyBorder="1" applyAlignment="1">
      <alignment horizontal="center" vertical="center" shrinkToFit="1" readingOrder="1"/>
    </xf>
    <xf numFmtId="177" fontId="16" fillId="2" borderId="29" xfId="4" applyNumberFormat="1" applyFont="1" applyFill="1" applyBorder="1" applyAlignment="1">
      <alignment horizontal="center" vertical="center" shrinkToFit="1" readingOrder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8" fillId="2" borderId="54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lef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258535</xdr:colOff>
      <xdr:row>18</xdr:row>
      <xdr:rowOff>95251</xdr:rowOff>
    </xdr:from>
    <xdr:to>
      <xdr:col>14</xdr:col>
      <xdr:colOff>680357</xdr:colOff>
      <xdr:row>18</xdr:row>
      <xdr:rowOff>136072</xdr:rowOff>
    </xdr:to>
    <xdr:cxnSp macro="">
      <xdr:nvCxnSpPr>
        <xdr:cNvPr id="2" name="直線コネクタ 1"/>
        <xdr:cNvCxnSpPr/>
      </xdr:nvCxnSpPr>
      <xdr:spPr>
        <a:xfrm flipV="1">
          <a:off x="353785" y="4109358"/>
          <a:ext cx="13947322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680355</xdr:colOff>
      <xdr:row>17</xdr:row>
      <xdr:rowOff>108857</xdr:rowOff>
    </xdr:from>
    <xdr:to>
      <xdr:col>7</xdr:col>
      <xdr:colOff>1077685</xdr:colOff>
      <xdr:row>19</xdr:row>
      <xdr:rowOff>149678</xdr:rowOff>
    </xdr:to>
    <xdr:sp macro="" textlink="">
      <xdr:nvSpPr>
        <xdr:cNvPr id="3" name="四角形吹き出し 2"/>
        <xdr:cNvSpPr/>
      </xdr:nvSpPr>
      <xdr:spPr>
        <a:xfrm>
          <a:off x="6640284" y="3810000"/>
          <a:ext cx="1581151" cy="476249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/>
            <a:t>中略</a:t>
          </a:r>
        </a:p>
      </xdr:txBody>
    </xdr:sp>
    <xdr:clientData/>
  </xdr:twoCellAnchor>
  <xdr:twoCellAnchor>
    <xdr:from>
      <xdr:col>1</xdr:col>
      <xdr:colOff>13608</xdr:colOff>
      <xdr:row>3</xdr:row>
      <xdr:rowOff>54429</xdr:rowOff>
    </xdr:from>
    <xdr:to>
      <xdr:col>4</xdr:col>
      <xdr:colOff>544286</xdr:colOff>
      <xdr:row>6</xdr:row>
      <xdr:rowOff>177219</xdr:rowOff>
    </xdr:to>
    <xdr:sp macro="" textlink="">
      <xdr:nvSpPr>
        <xdr:cNvPr id="7" name="角丸四角形吹き出し 6"/>
        <xdr:cNvSpPr/>
      </xdr:nvSpPr>
      <xdr:spPr>
        <a:xfrm>
          <a:off x="108858" y="762000"/>
          <a:ext cx="4517571" cy="612648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記入例（計算式は入っていません）</a:t>
          </a:r>
        </a:p>
      </xdr:txBody>
    </xdr:sp>
    <xdr:clientData/>
  </xdr:twoCellAnchor>
  <xdr:twoCellAnchor>
    <xdr:from>
      <xdr:col>1</xdr:col>
      <xdr:colOff>693965</xdr:colOff>
      <xdr:row>8</xdr:row>
      <xdr:rowOff>12249</xdr:rowOff>
    </xdr:from>
    <xdr:to>
      <xdr:col>2</xdr:col>
      <xdr:colOff>1279071</xdr:colOff>
      <xdr:row>17</xdr:row>
      <xdr:rowOff>0</xdr:rowOff>
    </xdr:to>
    <xdr:sp macro="" textlink="">
      <xdr:nvSpPr>
        <xdr:cNvPr id="5" name="角丸四角形 4"/>
        <xdr:cNvSpPr/>
      </xdr:nvSpPr>
      <xdr:spPr>
        <a:xfrm>
          <a:off x="789215" y="1753963"/>
          <a:ext cx="1306285" cy="1947180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7</xdr:row>
      <xdr:rowOff>54429</xdr:rowOff>
    </xdr:from>
    <xdr:to>
      <xdr:col>6</xdr:col>
      <xdr:colOff>-1</xdr:colOff>
      <xdr:row>8</xdr:row>
      <xdr:rowOff>136400</xdr:rowOff>
    </xdr:to>
    <xdr:sp macro="" textlink="">
      <xdr:nvSpPr>
        <xdr:cNvPr id="6" name="角丸四角形吹き出し 5"/>
        <xdr:cNvSpPr/>
      </xdr:nvSpPr>
      <xdr:spPr>
        <a:xfrm>
          <a:off x="2109107" y="1524000"/>
          <a:ext cx="3850821" cy="354114"/>
        </a:xfrm>
        <a:prstGeom prst="wedgeRoundRectCallout">
          <a:avLst>
            <a:gd name="adj1" fmla="val -54686"/>
            <a:gd name="adj2" fmla="val -782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収入の場合は、分類は空欄となります。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zoomScale="70" zoomScaleNormal="100" zoomScaleSheetLayoutView="70" workbookViewId="0">
      <selection activeCell="V28" sqref="V28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7.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6384" width="9" style="106"/>
  </cols>
  <sheetData>
    <row r="1" spans="2:16" s="104" customFormat="1" ht="24" customHeight="1" x14ac:dyDescent="0.25">
      <c r="B1" s="216" t="s">
        <v>74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s="104" customFormat="1" ht="5.25" customHeigh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6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04" customFormat="1" ht="8.2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04" customFormat="1" ht="30.75" customHeight="1" x14ac:dyDescent="0.15">
      <c r="B5" s="5"/>
      <c r="C5" s="5"/>
      <c r="D5" s="5"/>
      <c r="E5" s="5"/>
      <c r="F5" s="5"/>
      <c r="G5" s="5"/>
      <c r="H5" s="5"/>
      <c r="J5" s="113" t="s">
        <v>17</v>
      </c>
      <c r="K5" s="223"/>
      <c r="L5" s="223"/>
      <c r="M5" s="223"/>
      <c r="N5" s="223"/>
      <c r="O5" s="8"/>
      <c r="P5" s="105"/>
    </row>
    <row r="6" spans="2:16" s="104" customFormat="1" ht="6.75" customHeight="1" thickBo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6" ht="21" customHeight="1" x14ac:dyDescent="0.15">
      <c r="B7" s="200" t="s">
        <v>64</v>
      </c>
      <c r="C7" s="198" t="s">
        <v>63</v>
      </c>
      <c r="D7" s="224" t="s">
        <v>62</v>
      </c>
      <c r="E7" s="225"/>
      <c r="F7" s="217" t="s">
        <v>2</v>
      </c>
      <c r="G7" s="219" t="s">
        <v>34</v>
      </c>
      <c r="H7" s="228" t="s">
        <v>3</v>
      </c>
      <c r="I7" s="207" t="s">
        <v>68</v>
      </c>
      <c r="J7" s="208"/>
      <c r="K7" s="208"/>
      <c r="L7" s="208"/>
      <c r="M7" s="217" t="s">
        <v>65</v>
      </c>
      <c r="N7" s="219" t="s">
        <v>66</v>
      </c>
      <c r="O7" s="228" t="s">
        <v>67</v>
      </c>
    </row>
    <row r="8" spans="2:16" ht="21" customHeight="1" thickBot="1" x14ac:dyDescent="0.2">
      <c r="B8" s="201"/>
      <c r="C8" s="199"/>
      <c r="D8" s="226"/>
      <c r="E8" s="227"/>
      <c r="F8" s="218"/>
      <c r="G8" s="220"/>
      <c r="H8" s="229"/>
      <c r="I8" s="209"/>
      <c r="J8" s="210"/>
      <c r="K8" s="210"/>
      <c r="L8" s="210"/>
      <c r="M8" s="218"/>
      <c r="N8" s="220"/>
      <c r="O8" s="229"/>
    </row>
    <row r="9" spans="2:16" ht="17.25" customHeight="1" thickTop="1" x14ac:dyDescent="0.15">
      <c r="B9" s="212"/>
      <c r="C9" s="213"/>
      <c r="D9" s="214"/>
      <c r="E9" s="215"/>
      <c r="F9" s="182"/>
      <c r="G9" s="183"/>
      <c r="H9" s="184">
        <f>F9-G9</f>
        <v>0</v>
      </c>
      <c r="I9" s="120" t="s">
        <v>76</v>
      </c>
      <c r="J9" s="130" t="s">
        <v>57</v>
      </c>
      <c r="K9" s="121" t="s">
        <v>77</v>
      </c>
      <c r="L9" s="121" t="s">
        <v>59</v>
      </c>
      <c r="M9" s="234"/>
      <c r="N9" s="172"/>
      <c r="O9" s="173"/>
    </row>
    <row r="10" spans="2:16" ht="17.25" customHeight="1" x14ac:dyDescent="0.15">
      <c r="B10" s="148"/>
      <c r="C10" s="151"/>
      <c r="D10" s="155"/>
      <c r="E10" s="156"/>
      <c r="F10" s="174"/>
      <c r="G10" s="176"/>
      <c r="H10" s="178"/>
      <c r="I10" s="122" t="s">
        <v>76</v>
      </c>
      <c r="J10" s="123" t="s">
        <v>58</v>
      </c>
      <c r="K10" s="123" t="s">
        <v>78</v>
      </c>
      <c r="L10" s="123" t="s">
        <v>56</v>
      </c>
      <c r="M10" s="160"/>
      <c r="N10" s="163"/>
      <c r="O10" s="145"/>
    </row>
    <row r="11" spans="2:16" ht="17.25" customHeight="1" x14ac:dyDescent="0.15">
      <c r="B11" s="166"/>
      <c r="C11" s="167"/>
      <c r="D11" s="168"/>
      <c r="E11" s="169"/>
      <c r="F11" s="175"/>
      <c r="G11" s="177"/>
      <c r="H11" s="179"/>
      <c r="I11" s="124" t="s">
        <v>78</v>
      </c>
      <c r="J11" s="125" t="s">
        <v>55</v>
      </c>
      <c r="K11" s="125" t="s">
        <v>77</v>
      </c>
      <c r="L11" s="125" t="s">
        <v>80</v>
      </c>
      <c r="M11" s="170"/>
      <c r="N11" s="171"/>
      <c r="O11" s="146"/>
    </row>
    <row r="12" spans="2:16" ht="17.25" customHeight="1" x14ac:dyDescent="0.15">
      <c r="B12" s="147"/>
      <c r="C12" s="150"/>
      <c r="D12" s="153"/>
      <c r="E12" s="154"/>
      <c r="F12" s="174"/>
      <c r="G12" s="176"/>
      <c r="H12" s="178">
        <f>IF(SUM(F12:G14)=0,0,H9+F12-G12)</f>
        <v>0</v>
      </c>
      <c r="I12" s="126" t="s">
        <v>81</v>
      </c>
      <c r="J12" s="131" t="s">
        <v>57</v>
      </c>
      <c r="K12" s="127" t="s">
        <v>81</v>
      </c>
      <c r="L12" s="127" t="s">
        <v>59</v>
      </c>
      <c r="M12" s="159"/>
      <c r="N12" s="162"/>
      <c r="O12" s="144"/>
    </row>
    <row r="13" spans="2:16" ht="17.25" customHeight="1" x14ac:dyDescent="0.15">
      <c r="B13" s="148"/>
      <c r="C13" s="151"/>
      <c r="D13" s="155"/>
      <c r="E13" s="156"/>
      <c r="F13" s="174"/>
      <c r="G13" s="176"/>
      <c r="H13" s="178"/>
      <c r="I13" s="122" t="s">
        <v>77</v>
      </c>
      <c r="J13" s="123" t="s">
        <v>58</v>
      </c>
      <c r="K13" s="123" t="s">
        <v>77</v>
      </c>
      <c r="L13" s="123" t="s">
        <v>56</v>
      </c>
      <c r="M13" s="160"/>
      <c r="N13" s="163"/>
      <c r="O13" s="145"/>
    </row>
    <row r="14" spans="2:16" ht="17.25" customHeight="1" x14ac:dyDescent="0.15">
      <c r="B14" s="166"/>
      <c r="C14" s="167"/>
      <c r="D14" s="168"/>
      <c r="E14" s="169"/>
      <c r="F14" s="175"/>
      <c r="G14" s="177"/>
      <c r="H14" s="179"/>
      <c r="I14" s="124" t="s">
        <v>77</v>
      </c>
      <c r="J14" s="125" t="s">
        <v>55</v>
      </c>
      <c r="K14" s="125" t="s">
        <v>77</v>
      </c>
      <c r="L14" s="125" t="s">
        <v>79</v>
      </c>
      <c r="M14" s="170"/>
      <c r="N14" s="171"/>
      <c r="O14" s="146"/>
    </row>
    <row r="15" spans="2:16" ht="17.25" customHeight="1" x14ac:dyDescent="0.15">
      <c r="B15" s="147"/>
      <c r="C15" s="150"/>
      <c r="D15" s="153"/>
      <c r="E15" s="154"/>
      <c r="F15" s="174"/>
      <c r="G15" s="176"/>
      <c r="H15" s="178">
        <f>IF(SUM(F15:G17)=0,0,H12+F15-G15)</f>
        <v>0</v>
      </c>
      <c r="I15" s="126" t="s">
        <v>81</v>
      </c>
      <c r="J15" s="131" t="s">
        <v>57</v>
      </c>
      <c r="K15" s="127" t="s">
        <v>81</v>
      </c>
      <c r="L15" s="127" t="s">
        <v>59</v>
      </c>
      <c r="M15" s="159"/>
      <c r="N15" s="162"/>
      <c r="O15" s="144"/>
    </row>
    <row r="16" spans="2:16" ht="17.25" customHeight="1" x14ac:dyDescent="0.15">
      <c r="B16" s="148"/>
      <c r="C16" s="151"/>
      <c r="D16" s="155"/>
      <c r="E16" s="156"/>
      <c r="F16" s="174"/>
      <c r="G16" s="176"/>
      <c r="H16" s="178"/>
      <c r="I16" s="122" t="s">
        <v>77</v>
      </c>
      <c r="J16" s="123" t="s">
        <v>58</v>
      </c>
      <c r="K16" s="123" t="s">
        <v>77</v>
      </c>
      <c r="L16" s="123" t="s">
        <v>56</v>
      </c>
      <c r="M16" s="160"/>
      <c r="N16" s="163"/>
      <c r="O16" s="145"/>
    </row>
    <row r="17" spans="1:16" ht="17.25" customHeight="1" x14ac:dyDescent="0.15">
      <c r="B17" s="166"/>
      <c r="C17" s="167"/>
      <c r="D17" s="168"/>
      <c r="E17" s="169"/>
      <c r="F17" s="175"/>
      <c r="G17" s="177"/>
      <c r="H17" s="179"/>
      <c r="I17" s="124" t="s">
        <v>77</v>
      </c>
      <c r="J17" s="125" t="s">
        <v>55</v>
      </c>
      <c r="K17" s="125" t="s">
        <v>77</v>
      </c>
      <c r="L17" s="125" t="s">
        <v>79</v>
      </c>
      <c r="M17" s="170"/>
      <c r="N17" s="171"/>
      <c r="O17" s="146"/>
    </row>
    <row r="18" spans="1:16" ht="17.25" customHeight="1" x14ac:dyDescent="0.15">
      <c r="B18" s="147"/>
      <c r="C18" s="150"/>
      <c r="D18" s="153"/>
      <c r="E18" s="154"/>
      <c r="F18" s="174"/>
      <c r="G18" s="176"/>
      <c r="H18" s="178">
        <f>IF(SUM(F18:G20)=0,0,H15+F18-G18)</f>
        <v>0</v>
      </c>
      <c r="I18" s="126" t="s">
        <v>77</v>
      </c>
      <c r="J18" s="131" t="s">
        <v>57</v>
      </c>
      <c r="K18" s="127" t="s">
        <v>77</v>
      </c>
      <c r="L18" s="127" t="s">
        <v>59</v>
      </c>
      <c r="M18" s="159"/>
      <c r="N18" s="162"/>
      <c r="O18" s="144"/>
    </row>
    <row r="19" spans="1:16" ht="17.25" customHeight="1" x14ac:dyDescent="0.15">
      <c r="B19" s="148"/>
      <c r="C19" s="151"/>
      <c r="D19" s="155"/>
      <c r="E19" s="156"/>
      <c r="F19" s="174"/>
      <c r="G19" s="176"/>
      <c r="H19" s="178"/>
      <c r="I19" s="122" t="s">
        <v>77</v>
      </c>
      <c r="J19" s="123" t="s">
        <v>58</v>
      </c>
      <c r="K19" s="123" t="s">
        <v>81</v>
      </c>
      <c r="L19" s="123" t="s">
        <v>56</v>
      </c>
      <c r="M19" s="160"/>
      <c r="N19" s="163"/>
      <c r="O19" s="145"/>
    </row>
    <row r="20" spans="1:16" ht="17.25" customHeight="1" x14ac:dyDescent="0.15">
      <c r="B20" s="166"/>
      <c r="C20" s="167"/>
      <c r="D20" s="168"/>
      <c r="E20" s="169"/>
      <c r="F20" s="175"/>
      <c r="G20" s="177"/>
      <c r="H20" s="179"/>
      <c r="I20" s="124" t="s">
        <v>77</v>
      </c>
      <c r="J20" s="125" t="s">
        <v>55</v>
      </c>
      <c r="K20" s="125" t="s">
        <v>78</v>
      </c>
      <c r="L20" s="125" t="s">
        <v>80</v>
      </c>
      <c r="M20" s="170"/>
      <c r="N20" s="171"/>
      <c r="O20" s="146"/>
    </row>
    <row r="21" spans="1:16" ht="17.25" customHeight="1" x14ac:dyDescent="0.15">
      <c r="B21" s="147"/>
      <c r="C21" s="150"/>
      <c r="D21" s="153"/>
      <c r="E21" s="154"/>
      <c r="F21" s="174"/>
      <c r="G21" s="176"/>
      <c r="H21" s="178">
        <f>IF(SUM(F21:G23)=0,0,H18+F21-G21)</f>
        <v>0</v>
      </c>
      <c r="I21" s="122" t="s">
        <v>82</v>
      </c>
      <c r="J21" s="132" t="s">
        <v>57</v>
      </c>
      <c r="K21" s="123" t="s">
        <v>77</v>
      </c>
      <c r="L21" s="123" t="s">
        <v>59</v>
      </c>
      <c r="M21" s="159"/>
      <c r="N21" s="162"/>
      <c r="O21" s="144"/>
    </row>
    <row r="22" spans="1:16" ht="17.25" customHeight="1" x14ac:dyDescent="0.15">
      <c r="B22" s="148"/>
      <c r="C22" s="151"/>
      <c r="D22" s="155"/>
      <c r="E22" s="156"/>
      <c r="F22" s="174"/>
      <c r="G22" s="176"/>
      <c r="H22" s="178"/>
      <c r="I22" s="122" t="s">
        <v>81</v>
      </c>
      <c r="J22" s="123" t="s">
        <v>58</v>
      </c>
      <c r="K22" s="123" t="s">
        <v>76</v>
      </c>
      <c r="L22" s="123" t="s">
        <v>56</v>
      </c>
      <c r="M22" s="160"/>
      <c r="N22" s="163"/>
      <c r="O22" s="145"/>
    </row>
    <row r="23" spans="1:16" ht="17.25" customHeight="1" thickBot="1" x14ac:dyDescent="0.2">
      <c r="B23" s="149"/>
      <c r="C23" s="152"/>
      <c r="D23" s="157"/>
      <c r="E23" s="158"/>
      <c r="F23" s="189"/>
      <c r="G23" s="230"/>
      <c r="H23" s="231"/>
      <c r="I23" s="128" t="s">
        <v>77</v>
      </c>
      <c r="J23" s="129" t="s">
        <v>55</v>
      </c>
      <c r="K23" s="129" t="s">
        <v>83</v>
      </c>
      <c r="L23" s="129" t="s">
        <v>84</v>
      </c>
      <c r="M23" s="161"/>
      <c r="N23" s="164"/>
      <c r="O23" s="165"/>
    </row>
    <row r="24" spans="1:16" ht="36" customHeight="1" thickTop="1" thickBot="1" x14ac:dyDescent="0.2">
      <c r="B24" s="221" t="s">
        <v>10</v>
      </c>
      <c r="C24" s="222"/>
      <c r="D24" s="222"/>
      <c r="E24" s="222"/>
      <c r="F24" s="133">
        <f>SUM(F9:F23)</f>
        <v>0</v>
      </c>
      <c r="G24" s="134">
        <f>SUM(G9:G23)</f>
        <v>0</v>
      </c>
      <c r="H24" s="135">
        <f>F24-G24</f>
        <v>0</v>
      </c>
      <c r="I24" s="232"/>
      <c r="J24" s="233"/>
      <c r="K24" s="233"/>
      <c r="L24" s="233"/>
      <c r="M24" s="136"/>
      <c r="N24" s="137"/>
      <c r="O24" s="138"/>
    </row>
    <row r="25" spans="1:16" ht="18.75" customHeight="1" x14ac:dyDescent="0.15">
      <c r="B25" s="46" t="s">
        <v>85</v>
      </c>
      <c r="C25" s="46"/>
      <c r="D25" s="139"/>
      <c r="E25" s="139"/>
      <c r="F25" s="108"/>
      <c r="G25" s="108"/>
      <c r="H25" s="140"/>
      <c r="I25" s="140"/>
      <c r="J25" s="140"/>
      <c r="K25" s="140"/>
      <c r="L25" s="123"/>
      <c r="M25" s="123"/>
      <c r="N25" s="123"/>
      <c r="O25" s="141"/>
    </row>
    <row r="26" spans="1:16" ht="38.25" customHeight="1" x14ac:dyDescent="0.15">
      <c r="B26" s="206" t="s">
        <v>75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</row>
    <row r="27" spans="1:16" ht="7.5" customHeight="1" x14ac:dyDescent="0.15">
      <c r="B27" s="46"/>
      <c r="C27" s="46"/>
      <c r="D27" s="139"/>
      <c r="E27" s="139"/>
      <c r="F27" s="108"/>
      <c r="G27" s="108"/>
      <c r="H27" s="140"/>
      <c r="I27" s="123"/>
      <c r="J27" s="123"/>
      <c r="K27" s="123"/>
      <c r="L27" s="123"/>
      <c r="M27" s="123"/>
      <c r="N27" s="123"/>
      <c r="O27" s="141"/>
    </row>
    <row r="28" spans="1:16" ht="27" customHeight="1" x14ac:dyDescent="0.15">
      <c r="A28" s="47"/>
      <c r="B28" s="48" t="s">
        <v>86</v>
      </c>
      <c r="C28" s="49"/>
      <c r="D28" s="49"/>
      <c r="E28" s="51" t="s">
        <v>25</v>
      </c>
      <c r="F28" s="51"/>
      <c r="G28" s="48" t="s">
        <v>69</v>
      </c>
      <c r="H28" s="49"/>
      <c r="I28" s="49"/>
      <c r="J28" s="51" t="s">
        <v>73</v>
      </c>
      <c r="K28" s="49"/>
      <c r="L28" s="49"/>
      <c r="M28" s="49"/>
      <c r="N28" s="55"/>
      <c r="O28" s="55"/>
      <c r="P28" s="55"/>
    </row>
    <row r="29" spans="1:16" ht="27" customHeight="1" x14ac:dyDescent="0.15">
      <c r="A29" s="47"/>
      <c r="B29" s="202" t="s">
        <v>14</v>
      </c>
      <c r="C29" s="203"/>
      <c r="D29" s="185" t="s">
        <v>72</v>
      </c>
      <c r="E29" s="186"/>
      <c r="F29" s="114"/>
      <c r="G29" s="202" t="s">
        <v>14</v>
      </c>
      <c r="H29" s="203"/>
      <c r="I29" s="185" t="s">
        <v>72</v>
      </c>
      <c r="J29" s="186"/>
      <c r="K29" s="115"/>
      <c r="L29" s="115"/>
      <c r="M29" s="115"/>
      <c r="N29" s="115"/>
      <c r="O29" s="115"/>
      <c r="P29" s="115"/>
    </row>
    <row r="30" spans="1:16" ht="27" customHeight="1" x14ac:dyDescent="0.15">
      <c r="A30" s="47"/>
      <c r="B30" s="202" t="s">
        <v>29</v>
      </c>
      <c r="C30" s="203"/>
      <c r="D30" s="187">
        <v>0</v>
      </c>
      <c r="E30" s="188"/>
      <c r="F30" s="114"/>
      <c r="G30" s="211" t="s">
        <v>70</v>
      </c>
      <c r="H30" s="211"/>
      <c r="I30" s="187">
        <f>SUMIF(C9:C23,"1 日当",G9:G23)</f>
        <v>0</v>
      </c>
      <c r="J30" s="188"/>
      <c r="K30" s="115"/>
      <c r="L30" s="115"/>
      <c r="M30" s="115"/>
      <c r="N30" s="115"/>
      <c r="O30" s="115"/>
      <c r="P30" s="115"/>
    </row>
    <row r="31" spans="1:16" ht="27" customHeight="1" thickBot="1" x14ac:dyDescent="0.2">
      <c r="A31" s="47"/>
      <c r="B31" s="192" t="s">
        <v>87</v>
      </c>
      <c r="C31" s="193"/>
      <c r="D31" s="194">
        <f>H24</f>
        <v>0</v>
      </c>
      <c r="E31" s="195"/>
      <c r="F31" s="114"/>
      <c r="G31" s="211" t="s">
        <v>71</v>
      </c>
      <c r="H31" s="211"/>
      <c r="I31" s="187">
        <f>SUMIF(C9:C23,"2 購入・リース費",G9:G23)</f>
        <v>0</v>
      </c>
      <c r="J31" s="188"/>
      <c r="K31" s="115"/>
      <c r="L31" s="115"/>
      <c r="M31" s="115"/>
      <c r="N31" s="115"/>
      <c r="O31" s="115"/>
      <c r="P31" s="115"/>
    </row>
    <row r="32" spans="1:16" ht="27" customHeight="1" thickTop="1" x14ac:dyDescent="0.15">
      <c r="A32" s="47"/>
      <c r="B32" s="196" t="s">
        <v>10</v>
      </c>
      <c r="C32" s="197"/>
      <c r="D32" s="204">
        <f>SUM(D30:E31)</f>
        <v>0</v>
      </c>
      <c r="E32" s="205"/>
      <c r="F32" s="114"/>
      <c r="G32" s="211" t="s">
        <v>60</v>
      </c>
      <c r="H32" s="211"/>
      <c r="I32" s="187">
        <f>SUMIF(C9:C23,"3 外注費",G9:G23)</f>
        <v>0</v>
      </c>
      <c r="J32" s="188"/>
      <c r="K32" s="116"/>
      <c r="L32" s="116"/>
      <c r="M32" s="116"/>
      <c r="N32" s="116"/>
      <c r="O32" s="116"/>
      <c r="P32" s="116"/>
    </row>
    <row r="33" spans="1:16" ht="27" customHeight="1" thickBot="1" x14ac:dyDescent="0.2">
      <c r="A33" s="47"/>
      <c r="B33" s="110"/>
      <c r="C33" s="110"/>
      <c r="D33" s="117"/>
      <c r="E33" s="117"/>
      <c r="F33" s="114"/>
      <c r="G33" s="190" t="s">
        <v>61</v>
      </c>
      <c r="H33" s="191"/>
      <c r="I33" s="194">
        <f>SUMIF(C9:C23,"4 その他",G9:G23)</f>
        <v>0</v>
      </c>
      <c r="J33" s="195"/>
      <c r="K33" s="116"/>
      <c r="L33" s="116"/>
      <c r="M33" s="116"/>
      <c r="N33" s="116"/>
      <c r="O33" s="116"/>
      <c r="P33" s="116"/>
    </row>
    <row r="34" spans="1:16" ht="27" customHeight="1" thickTop="1" x14ac:dyDescent="0.15">
      <c r="A34" s="47"/>
      <c r="B34" s="110"/>
      <c r="C34" s="110"/>
      <c r="D34" s="117"/>
      <c r="E34" s="117"/>
      <c r="F34" s="114"/>
      <c r="G34" s="202" t="s">
        <v>10</v>
      </c>
      <c r="H34" s="203"/>
      <c r="I34" s="235" t="str">
        <f>IF(SUM(I30:J33)&gt;0,SUM(I30:J33),"")</f>
        <v/>
      </c>
      <c r="J34" s="236"/>
      <c r="K34" s="116"/>
      <c r="L34" s="116"/>
      <c r="M34" s="116"/>
      <c r="N34" s="116"/>
      <c r="O34" s="116"/>
      <c r="P34" s="116"/>
    </row>
    <row r="35" spans="1:16" ht="7.5" customHeight="1" x14ac:dyDescent="0.15">
      <c r="B35" s="41"/>
      <c r="C35" s="41"/>
      <c r="D35" s="107"/>
      <c r="E35" s="107"/>
      <c r="F35" s="108"/>
      <c r="G35" s="108"/>
      <c r="H35" s="111"/>
      <c r="I35" s="118"/>
      <c r="J35" s="118"/>
      <c r="K35" s="118"/>
      <c r="L35" s="118"/>
      <c r="M35" s="118"/>
      <c r="N35" s="118"/>
      <c r="O35" s="118"/>
      <c r="P35" s="118"/>
    </row>
    <row r="36" spans="1:16" s="60" customFormat="1" ht="18" customHeight="1" x14ac:dyDescent="0.15">
      <c r="B36" s="61" t="s">
        <v>15</v>
      </c>
      <c r="C36" s="61"/>
      <c r="D36" s="62"/>
      <c r="E36" s="62"/>
      <c r="F36" s="62"/>
      <c r="G36" s="62"/>
      <c r="H36" s="63"/>
      <c r="I36" s="63"/>
      <c r="J36" s="63"/>
    </row>
    <row r="37" spans="1:16" s="65" customFormat="1" ht="18" customHeight="1" x14ac:dyDescent="0.15">
      <c r="B37" s="66" t="s">
        <v>16</v>
      </c>
      <c r="C37" s="66" t="s">
        <v>5</v>
      </c>
      <c r="D37" s="181" t="s">
        <v>6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1:16" s="65" customFormat="1" ht="18" customHeight="1" x14ac:dyDescent="0.15">
      <c r="B38" s="66">
        <v>1</v>
      </c>
      <c r="C38" s="66" t="s">
        <v>7</v>
      </c>
      <c r="D38" s="180" t="s">
        <v>8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:16" s="65" customFormat="1" ht="18" customHeight="1" x14ac:dyDescent="0.15">
      <c r="B39" s="66">
        <v>2</v>
      </c>
      <c r="C39" s="66" t="s">
        <v>28</v>
      </c>
      <c r="D39" s="180" t="s">
        <v>12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</row>
    <row r="40" spans="1:16" s="65" customFormat="1" ht="18" customHeight="1" x14ac:dyDescent="0.15">
      <c r="B40" s="66">
        <v>3</v>
      </c>
      <c r="C40" s="66" t="s">
        <v>27</v>
      </c>
      <c r="D40" s="180" t="s">
        <v>24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spans="1:16" s="60" customFormat="1" ht="18" customHeight="1" x14ac:dyDescent="0.15">
      <c r="B41" s="71">
        <v>4</v>
      </c>
      <c r="C41" s="71" t="s">
        <v>23</v>
      </c>
      <c r="D41" s="180" t="s">
        <v>22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</row>
    <row r="42" spans="1:16" s="109" customFormat="1" ht="20.100000000000001" customHeight="1" x14ac:dyDescent="0.15">
      <c r="B42" s="61"/>
      <c r="C42" s="61"/>
      <c r="D42" s="73"/>
      <c r="E42" s="73"/>
      <c r="F42" s="73"/>
      <c r="G42" s="61"/>
      <c r="H42" s="61"/>
      <c r="I42" s="61"/>
      <c r="J42" s="61"/>
    </row>
    <row r="43" spans="1:16" ht="18.75" customHeight="1" x14ac:dyDescent="0.15">
      <c r="B43" s="76"/>
      <c r="C43" s="76"/>
    </row>
  </sheetData>
  <mergeCells count="85">
    <mergeCell ref="G34:H34"/>
    <mergeCell ref="G32:H32"/>
    <mergeCell ref="I33:J33"/>
    <mergeCell ref="I34:J34"/>
    <mergeCell ref="G29:H29"/>
    <mergeCell ref="I29:J29"/>
    <mergeCell ref="I30:J30"/>
    <mergeCell ref="G30:H30"/>
    <mergeCell ref="B1:P1"/>
    <mergeCell ref="F7:F8"/>
    <mergeCell ref="G7:G8"/>
    <mergeCell ref="B24:E24"/>
    <mergeCell ref="K5:N5"/>
    <mergeCell ref="D7:E8"/>
    <mergeCell ref="N7:N8"/>
    <mergeCell ref="O7:O8"/>
    <mergeCell ref="H7:H8"/>
    <mergeCell ref="G21:G23"/>
    <mergeCell ref="H21:H23"/>
    <mergeCell ref="I24:L24"/>
    <mergeCell ref="M7:M8"/>
    <mergeCell ref="G15:G17"/>
    <mergeCell ref="H15:H17"/>
    <mergeCell ref="M9:M11"/>
    <mergeCell ref="B31:C31"/>
    <mergeCell ref="D31:E31"/>
    <mergeCell ref="B32:C32"/>
    <mergeCell ref="C7:C8"/>
    <mergeCell ref="B7:B8"/>
    <mergeCell ref="B30:C30"/>
    <mergeCell ref="D32:E32"/>
    <mergeCell ref="B29:C29"/>
    <mergeCell ref="D30:E30"/>
    <mergeCell ref="B26:O26"/>
    <mergeCell ref="I7:L8"/>
    <mergeCell ref="G31:H31"/>
    <mergeCell ref="F15:F17"/>
    <mergeCell ref="B9:B11"/>
    <mergeCell ref="C9:C11"/>
    <mergeCell ref="D9:E11"/>
    <mergeCell ref="D40:O40"/>
    <mergeCell ref="D41:O41"/>
    <mergeCell ref="D37:O37"/>
    <mergeCell ref="F9:F11"/>
    <mergeCell ref="G9:G11"/>
    <mergeCell ref="H9:H11"/>
    <mergeCell ref="F18:F20"/>
    <mergeCell ref="G18:G20"/>
    <mergeCell ref="H18:H20"/>
    <mergeCell ref="D29:E29"/>
    <mergeCell ref="I31:J31"/>
    <mergeCell ref="I32:J32"/>
    <mergeCell ref="F21:F23"/>
    <mergeCell ref="D38:O38"/>
    <mergeCell ref="D39:O39"/>
    <mergeCell ref="G33:H33"/>
    <mergeCell ref="N9:N11"/>
    <mergeCell ref="O9:O11"/>
    <mergeCell ref="B15:B17"/>
    <mergeCell ref="C15:C17"/>
    <mergeCell ref="D15:E17"/>
    <mergeCell ref="M15:M17"/>
    <mergeCell ref="N15:N17"/>
    <mergeCell ref="O15:O17"/>
    <mergeCell ref="B12:B14"/>
    <mergeCell ref="C12:C14"/>
    <mergeCell ref="D12:E14"/>
    <mergeCell ref="F12:F14"/>
    <mergeCell ref="G12:G14"/>
    <mergeCell ref="H12:H14"/>
    <mergeCell ref="M12:M14"/>
    <mergeCell ref="N12:N14"/>
    <mergeCell ref="O12:O14"/>
    <mergeCell ref="O18:O20"/>
    <mergeCell ref="B21:B23"/>
    <mergeCell ref="C21:C23"/>
    <mergeCell ref="D21:E23"/>
    <mergeCell ref="M21:M23"/>
    <mergeCell ref="N21:N23"/>
    <mergeCell ref="O21:O23"/>
    <mergeCell ref="B18:B20"/>
    <mergeCell ref="C18:C20"/>
    <mergeCell ref="D18:E20"/>
    <mergeCell ref="M18:M20"/>
    <mergeCell ref="N18:N20"/>
  </mergeCells>
  <phoneticPr fontId="2"/>
  <dataValidations count="1">
    <dataValidation type="list" allowBlank="1" showInputMessage="1" showErrorMessage="1" sqref="C9 C18 C21 C15 C12">
      <formula1>"1 日当,2 購入・リース費,3 外注費,4 その他"</formula1>
    </dataValidation>
  </dataValidations>
  <printOptions horizontalCentered="1"/>
  <pageMargins left="0.59055118110236227" right="0.59055118110236227" top="0.6692913385826772" bottom="0.19685039370078741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zoomScale="70" zoomScaleNormal="100" zoomScaleSheetLayoutView="70" workbookViewId="0">
      <selection activeCell="B33" sqref="B33:E33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7.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6384" width="9" style="106"/>
  </cols>
  <sheetData>
    <row r="1" spans="2:16" s="104" customFormat="1" ht="24" customHeight="1" x14ac:dyDescent="0.25">
      <c r="B1" s="216" t="s">
        <v>74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s="104" customFormat="1" ht="5.25" customHeight="1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2:16" s="104" customFormat="1" ht="26.25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04" customFormat="1" ht="5.2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04" customFormat="1" ht="26.25" customHeight="1" x14ac:dyDescent="0.15">
      <c r="B5" s="5"/>
      <c r="C5" s="5"/>
      <c r="D5" s="5"/>
      <c r="E5" s="5"/>
      <c r="F5" s="5"/>
      <c r="G5" s="5"/>
      <c r="H5" s="5"/>
      <c r="J5" s="142" t="s">
        <v>17</v>
      </c>
      <c r="K5" s="240" t="s">
        <v>95</v>
      </c>
      <c r="L5" s="240"/>
      <c r="M5" s="240"/>
      <c r="N5" s="240"/>
      <c r="O5" s="8"/>
      <c r="P5" s="105"/>
    </row>
    <row r="6" spans="2:16" s="104" customFormat="1" ht="6.75" customHeight="1" thickBo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6" ht="21" customHeight="1" x14ac:dyDescent="0.15">
      <c r="B7" s="200" t="s">
        <v>64</v>
      </c>
      <c r="C7" s="198" t="s">
        <v>63</v>
      </c>
      <c r="D7" s="224" t="s">
        <v>62</v>
      </c>
      <c r="E7" s="225"/>
      <c r="F7" s="217" t="s">
        <v>2</v>
      </c>
      <c r="G7" s="219" t="s">
        <v>34</v>
      </c>
      <c r="H7" s="228" t="s">
        <v>3</v>
      </c>
      <c r="I7" s="207" t="s">
        <v>68</v>
      </c>
      <c r="J7" s="208"/>
      <c r="K7" s="208"/>
      <c r="L7" s="208"/>
      <c r="M7" s="217" t="s">
        <v>65</v>
      </c>
      <c r="N7" s="219" t="s">
        <v>66</v>
      </c>
      <c r="O7" s="228" t="s">
        <v>67</v>
      </c>
    </row>
    <row r="8" spans="2:16" ht="21" customHeight="1" thickBot="1" x14ac:dyDescent="0.2">
      <c r="B8" s="201"/>
      <c r="C8" s="199"/>
      <c r="D8" s="226"/>
      <c r="E8" s="227"/>
      <c r="F8" s="218"/>
      <c r="G8" s="220"/>
      <c r="H8" s="229"/>
      <c r="I8" s="209"/>
      <c r="J8" s="210"/>
      <c r="K8" s="210"/>
      <c r="L8" s="210"/>
      <c r="M8" s="218"/>
      <c r="N8" s="220"/>
      <c r="O8" s="229"/>
    </row>
    <row r="9" spans="2:16" ht="17.25" customHeight="1" thickTop="1" x14ac:dyDescent="0.15">
      <c r="B9" s="212">
        <v>42917</v>
      </c>
      <c r="C9" s="213"/>
      <c r="D9" s="214" t="s">
        <v>89</v>
      </c>
      <c r="E9" s="215"/>
      <c r="F9" s="182">
        <v>963000</v>
      </c>
      <c r="G9" s="183"/>
      <c r="H9" s="184">
        <v>963000</v>
      </c>
      <c r="I9" s="120" t="s">
        <v>76</v>
      </c>
      <c r="J9" s="130" t="s">
        <v>57</v>
      </c>
      <c r="K9" s="121" t="s">
        <v>76</v>
      </c>
      <c r="L9" s="121" t="s">
        <v>59</v>
      </c>
      <c r="M9" s="234"/>
      <c r="N9" s="172"/>
      <c r="O9" s="173"/>
    </row>
    <row r="10" spans="2:16" ht="17.25" customHeight="1" x14ac:dyDescent="0.15">
      <c r="B10" s="148"/>
      <c r="C10" s="151"/>
      <c r="D10" s="155"/>
      <c r="E10" s="156"/>
      <c r="F10" s="174"/>
      <c r="G10" s="176"/>
      <c r="H10" s="178"/>
      <c r="I10" s="122" t="s">
        <v>76</v>
      </c>
      <c r="J10" s="123" t="s">
        <v>58</v>
      </c>
      <c r="K10" s="123" t="s">
        <v>76</v>
      </c>
      <c r="L10" s="123" t="s">
        <v>56</v>
      </c>
      <c r="M10" s="160"/>
      <c r="N10" s="163"/>
      <c r="O10" s="145"/>
    </row>
    <row r="11" spans="2:16" ht="17.25" customHeight="1" x14ac:dyDescent="0.15">
      <c r="B11" s="166"/>
      <c r="C11" s="167"/>
      <c r="D11" s="168"/>
      <c r="E11" s="169"/>
      <c r="F11" s="175"/>
      <c r="G11" s="177"/>
      <c r="H11" s="179"/>
      <c r="I11" s="124" t="s">
        <v>76</v>
      </c>
      <c r="J11" s="125" t="s">
        <v>55</v>
      </c>
      <c r="K11" s="125" t="s">
        <v>76</v>
      </c>
      <c r="L11" s="125" t="s">
        <v>79</v>
      </c>
      <c r="M11" s="170"/>
      <c r="N11" s="171"/>
      <c r="O11" s="146"/>
    </row>
    <row r="12" spans="2:16" ht="17.25" customHeight="1" x14ac:dyDescent="0.15">
      <c r="B12" s="147">
        <v>42917</v>
      </c>
      <c r="C12" s="150"/>
      <c r="D12" s="153" t="s">
        <v>90</v>
      </c>
      <c r="E12" s="154"/>
      <c r="F12" s="174">
        <v>566470</v>
      </c>
      <c r="G12" s="176"/>
      <c r="H12" s="178">
        <v>1529470</v>
      </c>
      <c r="I12" s="126" t="s">
        <v>76</v>
      </c>
      <c r="J12" s="131" t="s">
        <v>57</v>
      </c>
      <c r="K12" s="127" t="s">
        <v>76</v>
      </c>
      <c r="L12" s="127" t="s">
        <v>59</v>
      </c>
      <c r="M12" s="159"/>
      <c r="N12" s="162"/>
      <c r="O12" s="144"/>
    </row>
    <row r="13" spans="2:16" ht="17.25" customHeight="1" x14ac:dyDescent="0.15">
      <c r="B13" s="148"/>
      <c r="C13" s="151"/>
      <c r="D13" s="155"/>
      <c r="E13" s="156"/>
      <c r="F13" s="174"/>
      <c r="G13" s="176"/>
      <c r="H13" s="178"/>
      <c r="I13" s="122" t="s">
        <v>76</v>
      </c>
      <c r="J13" s="123" t="s">
        <v>58</v>
      </c>
      <c r="K13" s="123" t="s">
        <v>76</v>
      </c>
      <c r="L13" s="123" t="s">
        <v>56</v>
      </c>
      <c r="M13" s="160"/>
      <c r="N13" s="163"/>
      <c r="O13" s="145"/>
    </row>
    <row r="14" spans="2:16" ht="17.25" customHeight="1" x14ac:dyDescent="0.15">
      <c r="B14" s="166"/>
      <c r="C14" s="167"/>
      <c r="D14" s="168"/>
      <c r="E14" s="169"/>
      <c r="F14" s="175"/>
      <c r="G14" s="177"/>
      <c r="H14" s="179"/>
      <c r="I14" s="124" t="s">
        <v>76</v>
      </c>
      <c r="J14" s="125" t="s">
        <v>55</v>
      </c>
      <c r="K14" s="125" t="s">
        <v>76</v>
      </c>
      <c r="L14" s="125" t="s">
        <v>79</v>
      </c>
      <c r="M14" s="170"/>
      <c r="N14" s="171"/>
      <c r="O14" s="146"/>
    </row>
    <row r="15" spans="2:16" ht="17.25" customHeight="1" x14ac:dyDescent="0.15">
      <c r="B15" s="147">
        <v>43009</v>
      </c>
      <c r="C15" s="150"/>
      <c r="D15" s="153" t="s">
        <v>92</v>
      </c>
      <c r="E15" s="154"/>
      <c r="F15" s="174">
        <v>1922800</v>
      </c>
      <c r="G15" s="176"/>
      <c r="H15" s="178">
        <v>3452270</v>
      </c>
      <c r="I15" s="126" t="s">
        <v>76</v>
      </c>
      <c r="J15" s="131" t="s">
        <v>57</v>
      </c>
      <c r="K15" s="127" t="s">
        <v>76</v>
      </c>
      <c r="L15" s="127" t="s">
        <v>59</v>
      </c>
      <c r="M15" s="159"/>
      <c r="N15" s="162"/>
      <c r="O15" s="144"/>
    </row>
    <row r="16" spans="2:16" ht="17.25" customHeight="1" x14ac:dyDescent="0.15">
      <c r="B16" s="148"/>
      <c r="C16" s="151"/>
      <c r="D16" s="155"/>
      <c r="E16" s="156"/>
      <c r="F16" s="174"/>
      <c r="G16" s="176"/>
      <c r="H16" s="178"/>
      <c r="I16" s="122" t="s">
        <v>76</v>
      </c>
      <c r="J16" s="123" t="s">
        <v>58</v>
      </c>
      <c r="K16" s="123" t="s">
        <v>76</v>
      </c>
      <c r="L16" s="123" t="s">
        <v>56</v>
      </c>
      <c r="M16" s="160"/>
      <c r="N16" s="163"/>
      <c r="O16" s="145"/>
    </row>
    <row r="17" spans="2:15" ht="17.25" customHeight="1" x14ac:dyDescent="0.15">
      <c r="B17" s="166"/>
      <c r="C17" s="167"/>
      <c r="D17" s="168"/>
      <c r="E17" s="169"/>
      <c r="F17" s="175"/>
      <c r="G17" s="177"/>
      <c r="H17" s="179"/>
      <c r="I17" s="124" t="s">
        <v>76</v>
      </c>
      <c r="J17" s="125" t="s">
        <v>55</v>
      </c>
      <c r="K17" s="125" t="s">
        <v>76</v>
      </c>
      <c r="L17" s="125" t="s">
        <v>79</v>
      </c>
      <c r="M17" s="170"/>
      <c r="N17" s="171"/>
      <c r="O17" s="146"/>
    </row>
    <row r="18" spans="2:15" ht="17.25" customHeight="1" x14ac:dyDescent="0.15">
      <c r="B18" s="147"/>
      <c r="C18" s="150"/>
      <c r="D18" s="153"/>
      <c r="E18" s="154"/>
      <c r="F18" s="174"/>
      <c r="G18" s="176">
        <v>1387270</v>
      </c>
      <c r="H18" s="178">
        <v>2065000</v>
      </c>
      <c r="I18" s="126" t="s">
        <v>76</v>
      </c>
      <c r="J18" s="131" t="s">
        <v>57</v>
      </c>
      <c r="K18" s="127" t="s">
        <v>76</v>
      </c>
      <c r="L18" s="127" t="s">
        <v>59</v>
      </c>
      <c r="M18" s="159"/>
      <c r="N18" s="162"/>
      <c r="O18" s="144"/>
    </row>
    <row r="19" spans="2:15" ht="17.25" customHeight="1" x14ac:dyDescent="0.15">
      <c r="B19" s="148"/>
      <c r="C19" s="151"/>
      <c r="D19" s="155"/>
      <c r="E19" s="156"/>
      <c r="F19" s="174"/>
      <c r="G19" s="176"/>
      <c r="H19" s="178"/>
      <c r="I19" s="122" t="s">
        <v>76</v>
      </c>
      <c r="J19" s="123" t="s">
        <v>58</v>
      </c>
      <c r="K19" s="123" t="s">
        <v>76</v>
      </c>
      <c r="L19" s="123" t="s">
        <v>56</v>
      </c>
      <c r="M19" s="160"/>
      <c r="N19" s="163"/>
      <c r="O19" s="145"/>
    </row>
    <row r="20" spans="2:15" ht="17.25" customHeight="1" x14ac:dyDescent="0.15">
      <c r="B20" s="166"/>
      <c r="C20" s="167"/>
      <c r="D20" s="168"/>
      <c r="E20" s="169"/>
      <c r="F20" s="175"/>
      <c r="G20" s="177"/>
      <c r="H20" s="179"/>
      <c r="I20" s="124" t="s">
        <v>76</v>
      </c>
      <c r="J20" s="125" t="s">
        <v>55</v>
      </c>
      <c r="K20" s="125" t="s">
        <v>76</v>
      </c>
      <c r="L20" s="125" t="s">
        <v>79</v>
      </c>
      <c r="M20" s="170"/>
      <c r="N20" s="171"/>
      <c r="O20" s="146"/>
    </row>
    <row r="21" spans="2:15" ht="17.25" hidden="1" customHeight="1" x14ac:dyDescent="0.15">
      <c r="B21" s="147">
        <v>42817</v>
      </c>
      <c r="C21" s="150" t="s">
        <v>42</v>
      </c>
      <c r="D21" s="153" t="s">
        <v>94</v>
      </c>
      <c r="E21" s="154"/>
      <c r="F21" s="174"/>
      <c r="G21" s="176">
        <v>25000</v>
      </c>
      <c r="H21" s="178">
        <v>2040000</v>
      </c>
      <c r="I21" s="126" t="s">
        <v>76</v>
      </c>
      <c r="J21" s="131" t="s">
        <v>57</v>
      </c>
      <c r="K21" s="127" t="s">
        <v>76</v>
      </c>
      <c r="L21" s="127" t="s">
        <v>59</v>
      </c>
      <c r="M21" s="159"/>
      <c r="N21" s="162"/>
      <c r="O21" s="144"/>
    </row>
    <row r="22" spans="2:15" ht="17.25" hidden="1" customHeight="1" x14ac:dyDescent="0.15">
      <c r="B22" s="148"/>
      <c r="C22" s="151"/>
      <c r="D22" s="155"/>
      <c r="E22" s="156"/>
      <c r="F22" s="174"/>
      <c r="G22" s="176"/>
      <c r="H22" s="178"/>
      <c r="I22" s="122" t="s">
        <v>76</v>
      </c>
      <c r="J22" s="123" t="s">
        <v>58</v>
      </c>
      <c r="K22" s="123" t="s">
        <v>76</v>
      </c>
      <c r="L22" s="123" t="s">
        <v>56</v>
      </c>
      <c r="M22" s="160"/>
      <c r="N22" s="163"/>
      <c r="O22" s="145"/>
    </row>
    <row r="23" spans="2:15" ht="17.25" hidden="1" customHeight="1" x14ac:dyDescent="0.15">
      <c r="B23" s="166"/>
      <c r="C23" s="167"/>
      <c r="D23" s="168"/>
      <c r="E23" s="169"/>
      <c r="F23" s="175"/>
      <c r="G23" s="177"/>
      <c r="H23" s="179"/>
      <c r="I23" s="124" t="s">
        <v>76</v>
      </c>
      <c r="J23" s="125" t="s">
        <v>55</v>
      </c>
      <c r="K23" s="125" t="s">
        <v>76</v>
      </c>
      <c r="L23" s="125" t="s">
        <v>79</v>
      </c>
      <c r="M23" s="170"/>
      <c r="N23" s="171"/>
      <c r="O23" s="146"/>
    </row>
    <row r="24" spans="2:15" ht="17.25" customHeight="1" x14ac:dyDescent="0.15">
      <c r="B24" s="147">
        <v>42819</v>
      </c>
      <c r="C24" s="150"/>
      <c r="D24" s="153" t="s">
        <v>93</v>
      </c>
      <c r="E24" s="154"/>
      <c r="F24" s="174">
        <v>10000</v>
      </c>
      <c r="G24" s="176"/>
      <c r="H24" s="178">
        <v>2050000</v>
      </c>
      <c r="I24" s="126" t="s">
        <v>76</v>
      </c>
      <c r="J24" s="131" t="s">
        <v>57</v>
      </c>
      <c r="K24" s="127" t="s">
        <v>76</v>
      </c>
      <c r="L24" s="127" t="s">
        <v>59</v>
      </c>
      <c r="M24" s="159">
        <v>22</v>
      </c>
      <c r="N24" s="162"/>
      <c r="O24" s="144"/>
    </row>
    <row r="25" spans="2:15" ht="17.25" customHeight="1" x14ac:dyDescent="0.15">
      <c r="B25" s="148"/>
      <c r="C25" s="151"/>
      <c r="D25" s="155"/>
      <c r="E25" s="156"/>
      <c r="F25" s="174"/>
      <c r="G25" s="176"/>
      <c r="H25" s="178"/>
      <c r="I25" s="122" t="s">
        <v>76</v>
      </c>
      <c r="J25" s="123" t="s">
        <v>58</v>
      </c>
      <c r="K25" s="123" t="s">
        <v>76</v>
      </c>
      <c r="L25" s="123" t="s">
        <v>56</v>
      </c>
      <c r="M25" s="160"/>
      <c r="N25" s="163"/>
      <c r="O25" s="145"/>
    </row>
    <row r="26" spans="2:15" ht="17.25" customHeight="1" x14ac:dyDescent="0.15">
      <c r="B26" s="166"/>
      <c r="C26" s="167"/>
      <c r="D26" s="168"/>
      <c r="E26" s="169"/>
      <c r="F26" s="175"/>
      <c r="G26" s="177"/>
      <c r="H26" s="179"/>
      <c r="I26" s="124" t="s">
        <v>76</v>
      </c>
      <c r="J26" s="125" t="s">
        <v>55</v>
      </c>
      <c r="K26" s="125" t="s">
        <v>76</v>
      </c>
      <c r="L26" s="125" t="s">
        <v>79</v>
      </c>
      <c r="M26" s="170"/>
      <c r="N26" s="171"/>
      <c r="O26" s="146"/>
    </row>
    <row r="27" spans="2:15" ht="17.25" customHeight="1" x14ac:dyDescent="0.15">
      <c r="B27" s="147">
        <v>42820</v>
      </c>
      <c r="C27" s="150" t="s">
        <v>88</v>
      </c>
      <c r="D27" s="153" t="s">
        <v>91</v>
      </c>
      <c r="E27" s="154"/>
      <c r="F27" s="174"/>
      <c r="G27" s="176">
        <v>1930000</v>
      </c>
      <c r="H27" s="178">
        <v>120000</v>
      </c>
      <c r="I27" s="126" t="s">
        <v>76</v>
      </c>
      <c r="J27" s="131" t="s">
        <v>57</v>
      </c>
      <c r="K27" s="127" t="s">
        <v>76</v>
      </c>
      <c r="L27" s="127" t="s">
        <v>59</v>
      </c>
      <c r="M27" s="159">
        <v>23</v>
      </c>
      <c r="N27" s="162"/>
      <c r="O27" s="144" t="s">
        <v>97</v>
      </c>
    </row>
    <row r="28" spans="2:15" ht="17.25" customHeight="1" x14ac:dyDescent="0.15">
      <c r="B28" s="148"/>
      <c r="C28" s="151"/>
      <c r="D28" s="155"/>
      <c r="E28" s="156"/>
      <c r="F28" s="174"/>
      <c r="G28" s="176"/>
      <c r="H28" s="178"/>
      <c r="I28" s="122" t="s">
        <v>100</v>
      </c>
      <c r="J28" s="123" t="s">
        <v>58</v>
      </c>
      <c r="K28" s="123" t="s">
        <v>76</v>
      </c>
      <c r="L28" s="123" t="s">
        <v>56</v>
      </c>
      <c r="M28" s="160"/>
      <c r="N28" s="163"/>
      <c r="O28" s="145"/>
    </row>
    <row r="29" spans="2:15" ht="17.25" customHeight="1" x14ac:dyDescent="0.15">
      <c r="B29" s="166"/>
      <c r="C29" s="167"/>
      <c r="D29" s="168"/>
      <c r="E29" s="169"/>
      <c r="F29" s="175"/>
      <c r="G29" s="177"/>
      <c r="H29" s="179"/>
      <c r="I29" s="124" t="s">
        <v>76</v>
      </c>
      <c r="J29" s="125" t="s">
        <v>55</v>
      </c>
      <c r="K29" s="125" t="s">
        <v>76</v>
      </c>
      <c r="L29" s="125" t="s">
        <v>79</v>
      </c>
      <c r="M29" s="170"/>
      <c r="N29" s="171"/>
      <c r="O29" s="146"/>
    </row>
    <row r="30" spans="2:15" ht="17.25" customHeight="1" x14ac:dyDescent="0.15">
      <c r="B30" s="147">
        <v>42821</v>
      </c>
      <c r="C30" s="150" t="s">
        <v>88</v>
      </c>
      <c r="D30" s="153" t="s">
        <v>98</v>
      </c>
      <c r="E30" s="154"/>
      <c r="F30" s="174"/>
      <c r="G30" s="176">
        <v>120000</v>
      </c>
      <c r="H30" s="178">
        <v>0</v>
      </c>
      <c r="I30" s="122" t="s">
        <v>99</v>
      </c>
      <c r="J30" s="132" t="s">
        <v>57</v>
      </c>
      <c r="K30" s="123" t="s">
        <v>99</v>
      </c>
      <c r="L30" s="123" t="s">
        <v>59</v>
      </c>
      <c r="M30" s="159">
        <v>24</v>
      </c>
      <c r="N30" s="162"/>
      <c r="O30" s="237" t="s">
        <v>96</v>
      </c>
    </row>
    <row r="31" spans="2:15" ht="17.25" customHeight="1" x14ac:dyDescent="0.15">
      <c r="B31" s="148"/>
      <c r="C31" s="151"/>
      <c r="D31" s="155"/>
      <c r="E31" s="156"/>
      <c r="F31" s="174"/>
      <c r="G31" s="176"/>
      <c r="H31" s="178"/>
      <c r="I31" s="122" t="s">
        <v>99</v>
      </c>
      <c r="J31" s="123" t="s">
        <v>58</v>
      </c>
      <c r="K31" s="123" t="s">
        <v>76</v>
      </c>
      <c r="L31" s="123" t="s">
        <v>56</v>
      </c>
      <c r="M31" s="160"/>
      <c r="N31" s="163"/>
      <c r="O31" s="238"/>
    </row>
    <row r="32" spans="2:15" ht="17.25" customHeight="1" thickBot="1" x14ac:dyDescent="0.2">
      <c r="B32" s="149"/>
      <c r="C32" s="152"/>
      <c r="D32" s="157"/>
      <c r="E32" s="158"/>
      <c r="F32" s="189"/>
      <c r="G32" s="230"/>
      <c r="H32" s="231"/>
      <c r="I32" s="128" t="s">
        <v>76</v>
      </c>
      <c r="J32" s="129" t="s">
        <v>55</v>
      </c>
      <c r="K32" s="129" t="s">
        <v>76</v>
      </c>
      <c r="L32" s="129" t="s">
        <v>79</v>
      </c>
      <c r="M32" s="161"/>
      <c r="N32" s="164"/>
      <c r="O32" s="239"/>
    </row>
    <row r="33" spans="1:16" ht="28.5" customHeight="1" thickTop="1" thickBot="1" x14ac:dyDescent="0.2">
      <c r="B33" s="221" t="s">
        <v>10</v>
      </c>
      <c r="C33" s="222"/>
      <c r="D33" s="222"/>
      <c r="E33" s="222"/>
      <c r="F33" s="133">
        <v>3462270</v>
      </c>
      <c r="G33" s="134">
        <v>3462270</v>
      </c>
      <c r="H33" s="135">
        <v>0</v>
      </c>
      <c r="I33" s="232"/>
      <c r="J33" s="233"/>
      <c r="K33" s="233"/>
      <c r="L33" s="233"/>
      <c r="M33" s="136"/>
      <c r="N33" s="137"/>
      <c r="O33" s="138"/>
    </row>
    <row r="34" spans="1:16" ht="18.75" customHeight="1" x14ac:dyDescent="0.15">
      <c r="B34" s="46" t="s">
        <v>85</v>
      </c>
      <c r="C34" s="46"/>
      <c r="D34" s="139"/>
      <c r="E34" s="139"/>
      <c r="F34" s="108"/>
      <c r="G34" s="108"/>
      <c r="H34" s="140"/>
      <c r="I34" s="140"/>
      <c r="J34" s="140"/>
      <c r="K34" s="140"/>
      <c r="L34" s="123"/>
      <c r="M34" s="123"/>
      <c r="N34" s="123"/>
      <c r="O34" s="141"/>
    </row>
    <row r="35" spans="1:16" ht="38.25" customHeight="1" x14ac:dyDescent="0.15">
      <c r="B35" s="206" t="s">
        <v>75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</row>
    <row r="36" spans="1:16" ht="3" customHeight="1" x14ac:dyDescent="0.15">
      <c r="B36" s="46"/>
      <c r="C36" s="46"/>
      <c r="D36" s="139"/>
      <c r="E36" s="139"/>
      <c r="F36" s="108"/>
      <c r="G36" s="108"/>
      <c r="H36" s="140"/>
      <c r="I36" s="123"/>
      <c r="J36" s="123"/>
      <c r="K36" s="123"/>
      <c r="L36" s="123"/>
      <c r="M36" s="123"/>
      <c r="N36" s="123"/>
      <c r="O36" s="141"/>
    </row>
    <row r="37" spans="1:16" ht="24" customHeight="1" x14ac:dyDescent="0.15">
      <c r="A37" s="47"/>
      <c r="B37" s="48" t="s">
        <v>86</v>
      </c>
      <c r="C37" s="49"/>
      <c r="D37" s="49"/>
      <c r="E37" s="51" t="s">
        <v>25</v>
      </c>
      <c r="F37" s="51"/>
      <c r="G37" s="48" t="s">
        <v>69</v>
      </c>
      <c r="H37" s="49"/>
      <c r="I37" s="49"/>
      <c r="J37" s="51" t="s">
        <v>73</v>
      </c>
      <c r="K37" s="49"/>
      <c r="L37" s="49"/>
      <c r="M37" s="49"/>
      <c r="N37" s="55"/>
      <c r="O37" s="55"/>
      <c r="P37" s="55"/>
    </row>
    <row r="38" spans="1:16" ht="24.95" customHeight="1" x14ac:dyDescent="0.15">
      <c r="A38" s="47"/>
      <c r="B38" s="202" t="s">
        <v>14</v>
      </c>
      <c r="C38" s="203"/>
      <c r="D38" s="185" t="s">
        <v>72</v>
      </c>
      <c r="E38" s="186"/>
      <c r="F38" s="114"/>
      <c r="G38" s="202" t="s">
        <v>14</v>
      </c>
      <c r="H38" s="203"/>
      <c r="I38" s="185" t="s">
        <v>72</v>
      </c>
      <c r="J38" s="186"/>
      <c r="K38" s="115"/>
      <c r="L38" s="115"/>
      <c r="M38" s="115"/>
      <c r="N38" s="115"/>
      <c r="O38" s="115"/>
      <c r="P38" s="115"/>
    </row>
    <row r="39" spans="1:16" ht="24.95" customHeight="1" x14ac:dyDescent="0.15">
      <c r="A39" s="47"/>
      <c r="B39" s="202" t="s">
        <v>29</v>
      </c>
      <c r="C39" s="203"/>
      <c r="D39" s="187">
        <v>0</v>
      </c>
      <c r="E39" s="188"/>
      <c r="F39" s="114"/>
      <c r="G39" s="211" t="s">
        <v>70</v>
      </c>
      <c r="H39" s="211"/>
      <c r="I39" s="187">
        <v>50000</v>
      </c>
      <c r="J39" s="188"/>
      <c r="K39" s="115"/>
      <c r="L39" s="115"/>
      <c r="M39" s="115"/>
      <c r="N39" s="115"/>
      <c r="O39" s="115"/>
      <c r="P39" s="115"/>
    </row>
    <row r="40" spans="1:16" ht="24.95" customHeight="1" thickBot="1" x14ac:dyDescent="0.2">
      <c r="A40" s="47"/>
      <c r="B40" s="192" t="s">
        <v>87</v>
      </c>
      <c r="C40" s="193"/>
      <c r="D40" s="194">
        <f>H33</f>
        <v>0</v>
      </c>
      <c r="E40" s="195"/>
      <c r="F40" s="114"/>
      <c r="G40" s="211" t="s">
        <v>71</v>
      </c>
      <c r="H40" s="211"/>
      <c r="I40" s="187">
        <v>250000</v>
      </c>
      <c r="J40" s="188"/>
      <c r="K40" s="115"/>
      <c r="L40" s="115"/>
      <c r="M40" s="115"/>
      <c r="N40" s="115"/>
      <c r="O40" s="115"/>
      <c r="P40" s="115"/>
    </row>
    <row r="41" spans="1:16" ht="24.95" customHeight="1" thickTop="1" x14ac:dyDescent="0.15">
      <c r="A41" s="47"/>
      <c r="B41" s="196" t="s">
        <v>10</v>
      </c>
      <c r="C41" s="197"/>
      <c r="D41" s="204">
        <f>SUM(D39:E40)</f>
        <v>0</v>
      </c>
      <c r="E41" s="205"/>
      <c r="F41" s="114"/>
      <c r="G41" s="211" t="s">
        <v>60</v>
      </c>
      <c r="H41" s="211"/>
      <c r="I41" s="187">
        <f>SUMIF(C11:C34,"3 外注費",G11:G34)</f>
        <v>2050000</v>
      </c>
      <c r="J41" s="188"/>
      <c r="K41" s="116"/>
      <c r="L41" s="116"/>
      <c r="M41" s="116"/>
      <c r="N41" s="116"/>
      <c r="O41" s="116"/>
      <c r="P41" s="116"/>
    </row>
    <row r="42" spans="1:16" ht="24.95" customHeight="1" thickBot="1" x14ac:dyDescent="0.2">
      <c r="A42" s="47"/>
      <c r="B42" s="110"/>
      <c r="C42" s="110"/>
      <c r="D42" s="117"/>
      <c r="E42" s="117"/>
      <c r="F42" s="114"/>
      <c r="G42" s="190" t="s">
        <v>61</v>
      </c>
      <c r="H42" s="191"/>
      <c r="I42" s="194">
        <v>1112270</v>
      </c>
      <c r="J42" s="195"/>
      <c r="K42" s="116"/>
      <c r="L42" s="116"/>
      <c r="M42" s="116"/>
      <c r="N42" s="116"/>
      <c r="O42" s="116"/>
      <c r="P42" s="116"/>
    </row>
    <row r="43" spans="1:16" ht="24.95" customHeight="1" thickTop="1" x14ac:dyDescent="0.15">
      <c r="A43" s="47"/>
      <c r="B43" s="110"/>
      <c r="C43" s="110"/>
      <c r="D43" s="117"/>
      <c r="E43" s="117"/>
      <c r="F43" s="114"/>
      <c r="G43" s="202" t="s">
        <v>10</v>
      </c>
      <c r="H43" s="203"/>
      <c r="I43" s="235">
        <f>IF(SUM(I39:J42)&gt;0,SUM(I39:J42),"")</f>
        <v>3462270</v>
      </c>
      <c r="J43" s="236"/>
      <c r="K43" s="116"/>
      <c r="L43" s="116"/>
      <c r="M43" s="116"/>
      <c r="N43" s="116"/>
      <c r="O43" s="116"/>
      <c r="P43" s="116"/>
    </row>
    <row r="44" spans="1:16" ht="2.25" customHeight="1" x14ac:dyDescent="0.15">
      <c r="B44" s="41"/>
      <c r="C44" s="41"/>
      <c r="D44" s="107"/>
      <c r="E44" s="107"/>
      <c r="F44" s="108"/>
      <c r="G44" s="108"/>
      <c r="H44" s="111"/>
      <c r="I44" s="118"/>
      <c r="J44" s="118"/>
      <c r="K44" s="118"/>
      <c r="L44" s="118"/>
      <c r="M44" s="118"/>
      <c r="N44" s="118"/>
      <c r="O44" s="118"/>
      <c r="P44" s="118"/>
    </row>
    <row r="45" spans="1:16" s="60" customFormat="1" ht="18" customHeight="1" x14ac:dyDescent="0.15">
      <c r="B45" s="61" t="s">
        <v>15</v>
      </c>
      <c r="C45" s="61"/>
      <c r="D45" s="62"/>
      <c r="E45" s="62"/>
      <c r="F45" s="62"/>
      <c r="G45" s="62"/>
      <c r="H45" s="63"/>
      <c r="I45" s="63"/>
      <c r="J45" s="63"/>
    </row>
    <row r="46" spans="1:16" s="65" customFormat="1" ht="18" customHeight="1" x14ac:dyDescent="0.15">
      <c r="B46" s="66" t="s">
        <v>16</v>
      </c>
      <c r="C46" s="66" t="s">
        <v>5</v>
      </c>
      <c r="D46" s="181" t="s">
        <v>6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</row>
    <row r="47" spans="1:16" s="65" customFormat="1" ht="18" customHeight="1" x14ac:dyDescent="0.15">
      <c r="B47" s="66">
        <v>1</v>
      </c>
      <c r="C47" s="66" t="s">
        <v>7</v>
      </c>
      <c r="D47" s="180" t="s">
        <v>8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1:16" s="65" customFormat="1" ht="18" customHeight="1" x14ac:dyDescent="0.15">
      <c r="B48" s="66">
        <v>2</v>
      </c>
      <c r="C48" s="66" t="s">
        <v>28</v>
      </c>
      <c r="D48" s="180" t="s">
        <v>12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</row>
    <row r="49" spans="2:15" s="65" customFormat="1" ht="18" customHeight="1" x14ac:dyDescent="0.15">
      <c r="B49" s="66">
        <v>3</v>
      </c>
      <c r="C49" s="66" t="s">
        <v>27</v>
      </c>
      <c r="D49" s="180" t="s">
        <v>24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  <row r="50" spans="2:15" s="60" customFormat="1" ht="18" customHeight="1" x14ac:dyDescent="0.15">
      <c r="B50" s="71">
        <v>4</v>
      </c>
      <c r="C50" s="71" t="s">
        <v>23</v>
      </c>
      <c r="D50" s="180" t="s">
        <v>22</v>
      </c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5" s="109" customFormat="1" ht="20.100000000000001" customHeight="1" x14ac:dyDescent="0.15">
      <c r="B51" s="61"/>
      <c r="C51" s="61"/>
      <c r="D51" s="73"/>
      <c r="E51" s="73"/>
      <c r="F51" s="73"/>
      <c r="G51" s="61"/>
      <c r="H51" s="61"/>
      <c r="I51" s="61"/>
      <c r="J51" s="61"/>
    </row>
    <row r="52" spans="2:15" ht="18.75" customHeight="1" x14ac:dyDescent="0.15">
      <c r="B52" s="76"/>
      <c r="C52" s="76"/>
    </row>
  </sheetData>
  <mergeCells count="112">
    <mergeCell ref="O21:O23"/>
    <mergeCell ref="F21:F23"/>
    <mergeCell ref="G21:G23"/>
    <mergeCell ref="H21:H23"/>
    <mergeCell ref="M21:M23"/>
    <mergeCell ref="N21:N23"/>
    <mergeCell ref="H18:H20"/>
    <mergeCell ref="M18:M20"/>
    <mergeCell ref="N18:N20"/>
    <mergeCell ref="O18:O20"/>
    <mergeCell ref="B24:B26"/>
    <mergeCell ref="C24:C26"/>
    <mergeCell ref="D24:E26"/>
    <mergeCell ref="F24:F26"/>
    <mergeCell ref="G24:G26"/>
    <mergeCell ref="H24:H26"/>
    <mergeCell ref="M24:M26"/>
    <mergeCell ref="N24:N26"/>
    <mergeCell ref="O24:O26"/>
    <mergeCell ref="F18:F20"/>
    <mergeCell ref="G18:G20"/>
    <mergeCell ref="B1:P1"/>
    <mergeCell ref="K5:N5"/>
    <mergeCell ref="B7:B8"/>
    <mergeCell ref="C7:C8"/>
    <mergeCell ref="D7:E8"/>
    <mergeCell ref="F7:F8"/>
    <mergeCell ref="G7:G8"/>
    <mergeCell ref="H7:H8"/>
    <mergeCell ref="I7:L8"/>
    <mergeCell ref="M7:M8"/>
    <mergeCell ref="N7:N8"/>
    <mergeCell ref="O7:O8"/>
    <mergeCell ref="B9:B11"/>
    <mergeCell ref="C9:C11"/>
    <mergeCell ref="D9:E11"/>
    <mergeCell ref="F9:F11"/>
    <mergeCell ref="G9:G11"/>
    <mergeCell ref="H9:H11"/>
    <mergeCell ref="M9:M11"/>
    <mergeCell ref="N9:N11"/>
    <mergeCell ref="O9:O11"/>
    <mergeCell ref="B12:B14"/>
    <mergeCell ref="C12:C14"/>
    <mergeCell ref="D12:E14"/>
    <mergeCell ref="F12:F14"/>
    <mergeCell ref="G12:G14"/>
    <mergeCell ref="H12:H14"/>
    <mergeCell ref="M12:M14"/>
    <mergeCell ref="N12:N14"/>
    <mergeCell ref="O12:O14"/>
    <mergeCell ref="M15:M17"/>
    <mergeCell ref="N15:N17"/>
    <mergeCell ref="O15:O17"/>
    <mergeCell ref="B27:B29"/>
    <mergeCell ref="C27:C29"/>
    <mergeCell ref="D27:E29"/>
    <mergeCell ref="F27:F29"/>
    <mergeCell ref="G27:G29"/>
    <mergeCell ref="H27:H29"/>
    <mergeCell ref="M27:M29"/>
    <mergeCell ref="B15:B17"/>
    <mergeCell ref="C15:C17"/>
    <mergeCell ref="D15:E17"/>
    <mergeCell ref="F15:F17"/>
    <mergeCell ref="G15:G17"/>
    <mergeCell ref="H15:H17"/>
    <mergeCell ref="N27:N29"/>
    <mergeCell ref="O27:O29"/>
    <mergeCell ref="B21:B23"/>
    <mergeCell ref="C21:C23"/>
    <mergeCell ref="D21:E23"/>
    <mergeCell ref="B18:B20"/>
    <mergeCell ref="C18:C20"/>
    <mergeCell ref="D18:E20"/>
    <mergeCell ref="B30:B32"/>
    <mergeCell ref="C30:C32"/>
    <mergeCell ref="D30:E32"/>
    <mergeCell ref="F30:F32"/>
    <mergeCell ref="G30:G32"/>
    <mergeCell ref="H30:H32"/>
    <mergeCell ref="M30:M32"/>
    <mergeCell ref="N30:N32"/>
    <mergeCell ref="O30:O32"/>
    <mergeCell ref="B33:E33"/>
    <mergeCell ref="I33:L33"/>
    <mergeCell ref="B35:O35"/>
    <mergeCell ref="B38:C38"/>
    <mergeCell ref="D38:E38"/>
    <mergeCell ref="G38:H38"/>
    <mergeCell ref="I38:J38"/>
    <mergeCell ref="B39:C39"/>
    <mergeCell ref="D39:E39"/>
    <mergeCell ref="G39:H39"/>
    <mergeCell ref="I39:J39"/>
    <mergeCell ref="D50:O50"/>
    <mergeCell ref="G43:H43"/>
    <mergeCell ref="I43:J43"/>
    <mergeCell ref="D46:O46"/>
    <mergeCell ref="D47:O47"/>
    <mergeCell ref="D48:O48"/>
    <mergeCell ref="D49:O49"/>
    <mergeCell ref="B40:C40"/>
    <mergeCell ref="D40:E40"/>
    <mergeCell ref="G40:H40"/>
    <mergeCell ref="I40:J40"/>
    <mergeCell ref="B41:C41"/>
    <mergeCell ref="D41:E41"/>
    <mergeCell ref="G41:H41"/>
    <mergeCell ref="I41:J41"/>
    <mergeCell ref="G42:H42"/>
    <mergeCell ref="I42:J42"/>
  </mergeCells>
  <phoneticPr fontId="2"/>
  <dataValidations count="1">
    <dataValidation type="list" allowBlank="1" showInputMessage="1" showErrorMessage="1" sqref="C9 C27 C30 C15 C12 C18 C24 C21">
      <formula1>"1 日当,2 購入・リース費,3 外注費,4 その他"</formula1>
    </dataValidation>
  </dataValidations>
  <printOptions horizontalCentered="1"/>
  <pageMargins left="0.59055118110236227" right="0.59055118110236227" top="7.874015748031496E-2" bottom="0" header="0.51181102362204722" footer="0.51181102362204722"/>
  <pageSetup paperSize="9" scale="7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23" t="s">
        <v>37</v>
      </c>
      <c r="L4" s="223"/>
      <c r="M4" s="223"/>
      <c r="N4" s="223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241" t="s">
        <v>0</v>
      </c>
      <c r="C6" s="244" t="s">
        <v>13</v>
      </c>
      <c r="D6" s="247" t="s">
        <v>1</v>
      </c>
      <c r="E6" s="248"/>
      <c r="F6" s="253" t="s">
        <v>26</v>
      </c>
      <c r="G6" s="254"/>
      <c r="H6" s="255"/>
      <c r="I6" s="256" t="s">
        <v>18</v>
      </c>
      <c r="J6" s="256"/>
      <c r="K6" s="256"/>
      <c r="L6" s="207" t="s">
        <v>4</v>
      </c>
      <c r="M6" s="258" t="s">
        <v>9</v>
      </c>
      <c r="N6" s="267" t="s">
        <v>21</v>
      </c>
      <c r="O6" s="11"/>
    </row>
    <row r="7" spans="2:39" ht="21" customHeight="1" x14ac:dyDescent="0.15">
      <c r="B7" s="242"/>
      <c r="C7" s="245"/>
      <c r="D7" s="249"/>
      <c r="E7" s="250"/>
      <c r="F7" s="263" t="s">
        <v>2</v>
      </c>
      <c r="G7" s="259" t="s">
        <v>34</v>
      </c>
      <c r="H7" s="265" t="s">
        <v>3</v>
      </c>
      <c r="I7" s="261" t="s">
        <v>2</v>
      </c>
      <c r="J7" s="259" t="s">
        <v>34</v>
      </c>
      <c r="K7" s="270" t="s">
        <v>3</v>
      </c>
      <c r="L7" s="257"/>
      <c r="M7" s="259"/>
      <c r="N7" s="268"/>
    </row>
    <row r="8" spans="2:39" ht="21" customHeight="1" thickBot="1" x14ac:dyDescent="0.2">
      <c r="B8" s="243"/>
      <c r="C8" s="246"/>
      <c r="D8" s="251"/>
      <c r="E8" s="252"/>
      <c r="F8" s="264"/>
      <c r="G8" s="246"/>
      <c r="H8" s="266"/>
      <c r="I8" s="262"/>
      <c r="J8" s="246"/>
      <c r="K8" s="271"/>
      <c r="L8" s="209"/>
      <c r="M8" s="260"/>
      <c r="N8" s="269"/>
    </row>
    <row r="9" spans="2:39" ht="27.75" customHeight="1" thickTop="1" x14ac:dyDescent="0.15">
      <c r="B9" s="14">
        <v>42134</v>
      </c>
      <c r="C9" s="84"/>
      <c r="D9" s="279" t="s">
        <v>43</v>
      </c>
      <c r="E9" s="280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281" t="s">
        <v>38</v>
      </c>
      <c r="E10" s="278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277" t="s">
        <v>44</v>
      </c>
      <c r="E11" s="278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277" t="s">
        <v>45</v>
      </c>
      <c r="E12" s="278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277" t="s">
        <v>46</v>
      </c>
      <c r="E13" s="278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277" t="s">
        <v>52</v>
      </c>
      <c r="E14" s="278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281" t="s">
        <v>38</v>
      </c>
      <c r="E15" s="278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277" t="s">
        <v>47</v>
      </c>
      <c r="E16" s="278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277" t="s">
        <v>48</v>
      </c>
      <c r="E17" s="278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277" t="s">
        <v>49</v>
      </c>
      <c r="E18" s="278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277" t="s">
        <v>50</v>
      </c>
      <c r="E19" s="278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277" t="s">
        <v>51</v>
      </c>
      <c r="E20" s="278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281" t="s">
        <v>38</v>
      </c>
      <c r="E21" s="278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277" t="s">
        <v>53</v>
      </c>
      <c r="E22" s="278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281" t="s">
        <v>38</v>
      </c>
      <c r="E23" s="278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282" t="s">
        <v>10</v>
      </c>
      <c r="C24" s="283"/>
      <c r="D24" s="283"/>
      <c r="E24" s="283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272" t="s">
        <v>14</v>
      </c>
      <c r="C29" s="273"/>
      <c r="D29" s="274" t="s">
        <v>26</v>
      </c>
      <c r="E29" s="275"/>
      <c r="F29" s="276" t="s">
        <v>19</v>
      </c>
      <c r="G29" s="276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272" t="s">
        <v>29</v>
      </c>
      <c r="C30" s="273"/>
      <c r="D30" s="288">
        <v>24854</v>
      </c>
      <c r="E30" s="289"/>
      <c r="F30" s="187"/>
      <c r="G30" s="188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284" t="s">
        <v>36</v>
      </c>
      <c r="C31" s="285"/>
      <c r="D31" s="286">
        <v>47500</v>
      </c>
      <c r="E31" s="287"/>
      <c r="F31" s="194">
        <v>98978</v>
      </c>
      <c r="G31" s="195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196" t="s">
        <v>10</v>
      </c>
      <c r="C32" s="197"/>
      <c r="D32" s="204">
        <f>SUM(D30:E31)</f>
        <v>72354</v>
      </c>
      <c r="E32" s="205"/>
      <c r="F32" s="204">
        <f>SUM(F30:G31)</f>
        <v>98978</v>
      </c>
      <c r="G32" s="205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181" t="s">
        <v>6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180" t="s">
        <v>8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90" t="s">
        <v>12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291" t="s">
        <v>22</v>
      </c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  <mergeCell ref="B31:C31"/>
    <mergeCell ref="D31:E31"/>
    <mergeCell ref="F31:G31"/>
    <mergeCell ref="B32:C32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B29:C29"/>
    <mergeCell ref="D29:E29"/>
    <mergeCell ref="F29:G29"/>
    <mergeCell ref="D14:E14"/>
    <mergeCell ref="D19:E19"/>
    <mergeCell ref="D20:E20"/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経理区分を１本化する場合</vt:lpstr>
      <vt:lpstr>経理区分を１本化する場合 (記入例)</vt:lpstr>
      <vt:lpstr>手引き記載例</vt:lpstr>
      <vt:lpstr>経理区分を１本化する場合!Print_Area</vt:lpstr>
      <vt:lpstr>'経理区分を１本化する場合 (記入例)'!Print_Area</vt:lpstr>
      <vt:lpstr>手引き記載例!Print_Area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waki</cp:lastModifiedBy>
  <cp:lastPrinted>2017-06-09T02:53:55Z</cp:lastPrinted>
  <dcterms:created xsi:type="dcterms:W3CDTF">2007-10-31T14:40:31Z</dcterms:created>
  <dcterms:modified xsi:type="dcterms:W3CDTF">2017-07-10T06:05:06Z</dcterms:modified>
</cp:coreProperties>
</file>